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4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tabRatio="500" activeTab="0"/>
  </bookViews>
  <sheets>
    <sheet name="2021 resultats" sheetId="1" r:id="rId1"/>
    <sheet name="Départs et encodage résultats" sheetId="2" r:id="rId2"/>
    <sheet name="LISTE (2)" sheetId="3" r:id="rId3"/>
  </sheets>
  <externalReferences>
    <externalReference r:id="rId6"/>
  </externalReferences>
  <definedNames>
    <definedName name="_xlnm._FilterDatabase" localSheetId="2" hidden="1">'LISTE (2)'!$A$2:$Z$38</definedName>
    <definedName name="_xlnm.Print_Titles" localSheetId="0">'2021 resultats'!$2:$2</definedName>
    <definedName name="IV_tours" localSheetId="0">'2021 resultats'!$A$39:$S$41</definedName>
    <definedName name="IV_tours">'Départs et encodage résultats'!$A$39:$S$43</definedName>
    <definedName name="V_tours" localSheetId="0">'2021 resultats'!$A$2:$S$38</definedName>
    <definedName name="V_tours">'Départs et encodage résultats'!$A$2:$S$38</definedName>
    <definedName name="VII_tours" localSheetId="0">'2021 resultats'!#REF!</definedName>
    <definedName name="VII_tours" localSheetId="1">'Départs et encodage résultats'!#REF!</definedName>
    <definedName name="VII_tours">'[1]Départs et encodage résultats'!#REF!</definedName>
    <definedName name="_xlnm.Print_Area" localSheetId="0">'2021 resultats'!$F$2:$T$41</definedName>
    <definedName name="_xlnm.Print_Area" localSheetId="1">'Départs et encodage résultats'!$D$2:$S$38</definedName>
    <definedName name="_xlnm.Print_Area" localSheetId="2">'LISTE (2)'!$A$1:$K$71</definedName>
  </definedNames>
  <calcPr fullCalcOnLoad="1"/>
</workbook>
</file>

<file path=xl/sharedStrings.xml><?xml version="1.0" encoding="utf-8"?>
<sst xmlns="http://schemas.openxmlformats.org/spreadsheetml/2006/main" count="801" uniqueCount="205">
  <si>
    <t>Start</t>
  </si>
  <si>
    <t>Bateau</t>
  </si>
  <si>
    <t>Cat.</t>
  </si>
  <si>
    <t>Wassersportverein Honnef</t>
  </si>
  <si>
    <t>KRETSCHMAR Hagen 1949 M</t>
  </si>
  <si>
    <t>RADEMACHER Christoph 1957 M</t>
  </si>
  <si>
    <t>HÔMANN Kuno 1957 M</t>
  </si>
  <si>
    <t>Bonner Ruder-Verein 1882 e.V.</t>
  </si>
  <si>
    <t>4X</t>
  </si>
  <si>
    <t>C4X+</t>
  </si>
  <si>
    <t>CRB</t>
  </si>
  <si>
    <t>C2</t>
  </si>
  <si>
    <t>Karlsruher Rheinklub Alemannia</t>
  </si>
  <si>
    <t>2X</t>
  </si>
  <si>
    <t>UNL</t>
  </si>
  <si>
    <t>1X</t>
  </si>
  <si>
    <t>3Y</t>
  </si>
  <si>
    <t>RSNM</t>
  </si>
  <si>
    <t>Modifications</t>
  </si>
  <si>
    <t>Inscriptions tardives</t>
  </si>
  <si>
    <t>Forfait maladie</t>
  </si>
  <si>
    <t>Modification équipage</t>
  </si>
  <si>
    <t>Erreur d'inscription/Changement bateau/ Changement de catégorie de course</t>
  </si>
  <si>
    <t>A PESER</t>
  </si>
  <si>
    <t>DONEES MANQUANTES</t>
  </si>
  <si>
    <t>BRIOLE MANON 1997 W</t>
  </si>
  <si>
    <t>CHOUPIS Constantin 1960 M</t>
  </si>
  <si>
    <t>MONVOISIN Paul 1950 M</t>
  </si>
  <si>
    <t>MONVOISIN MARIE-CHRISTINE 1957 W</t>
  </si>
  <si>
    <t>BRIOLE Valerie 1969 W</t>
  </si>
  <si>
    <t>Mülheimer Wassersport e. V. Köln</t>
  </si>
  <si>
    <t>Kölsch Thomas 1971 M</t>
  </si>
  <si>
    <t>Gabanyi Tamara 1978 W</t>
  </si>
  <si>
    <t>Reinhardt Jörg 1960 M</t>
  </si>
  <si>
    <t>Brückner Antje 1966 W</t>
  </si>
  <si>
    <t>Jacobs Wolfdietrich 1957 M</t>
  </si>
  <si>
    <t>Ciescholka Claudia 1973 W</t>
  </si>
  <si>
    <t>Yacheva Anne Marie 2002 W</t>
  </si>
  <si>
    <t>Karlsruher Rheinklub Alemannia - Schweinfurter Ruderclub Franken - Kettwiger Rudergesellschaft</t>
  </si>
  <si>
    <t>Ratzsch Karl-Friedrich 1979 M</t>
  </si>
  <si>
    <t>Novelli Mariarita 1988 W</t>
  </si>
  <si>
    <t>Wittelsberger Rita 1984 W</t>
  </si>
  <si>
    <t>Eckstein Johannes 1985 M</t>
  </si>
  <si>
    <t>Maile Silvia 1986 W</t>
  </si>
  <si>
    <t>Wilke Viola 1984 W</t>
  </si>
  <si>
    <t>Pauser Sandra 1976 W</t>
  </si>
  <si>
    <t>Baltes Alexandra 1972 W</t>
  </si>
  <si>
    <t>Kunz Vanessa 1986 W</t>
  </si>
  <si>
    <t>Schumacher Sandra 1979 W</t>
  </si>
  <si>
    <t>Roth Andreas 1955 M</t>
  </si>
  <si>
    <t>Schwarz Markus 1980 M</t>
  </si>
  <si>
    <t>Behr Walter 1950 M</t>
  </si>
  <si>
    <t>Berchtold Svanja 1971 W</t>
  </si>
  <si>
    <t>HEINZ Jean-Carl 52.18.504 M</t>
  </si>
  <si>
    <t>FORTUNATO Fulvio 49.18.503 M</t>
  </si>
  <si>
    <t>HAAGMANS Michel 50.18.502 M</t>
  </si>
  <si>
    <t>CASILLO Francesca 79.21.506 M</t>
  </si>
  <si>
    <t>ETIENNE Pascal 62.21.509 M</t>
  </si>
  <si>
    <t>MORVANT Regis 69.21.502 M</t>
  </si>
  <si>
    <t>C3</t>
  </si>
  <si>
    <t>SCHLEMBACH Léo 84.19.504 M</t>
  </si>
  <si>
    <t>WATHIEU Etienne 63.19.504 M</t>
  </si>
  <si>
    <t>THEUNISSEN Philippe 56.19.508 M</t>
  </si>
  <si>
    <t>RODRIGUEZ DE SOUSA Melissa 78.19.506 W</t>
  </si>
  <si>
    <t>WILLIQUET Murielle 72.19.515 W</t>
  </si>
  <si>
    <t>C5</t>
  </si>
  <si>
    <t>POISMANS Pierre 53.18.506 M</t>
  </si>
  <si>
    <t>DOSSIN Didier 54.18.506 M</t>
  </si>
  <si>
    <t>DUYGU Celik 85.21.509 W</t>
  </si>
  <si>
    <t>GILMAN François 83.21.508 M</t>
  </si>
  <si>
    <t>RYSHEUVELS Martine 57.19.508 W</t>
  </si>
  <si>
    <t>NIEUWHOF Christina 64.21.512 W</t>
  </si>
  <si>
    <t>Karlsruher Rheinklub Alemannia
Uerdinger Ruderclub 1907 e.V</t>
  </si>
  <si>
    <t>C2x</t>
  </si>
  <si>
    <t>C3x</t>
  </si>
  <si>
    <t>BERGMANS Lucien 64.21.503 M</t>
  </si>
  <si>
    <t>VEREECKEN Nele 82.21.501 W</t>
  </si>
  <si>
    <t>C5x</t>
  </si>
  <si>
    <t>CORNELIS Lieven 62.21.501 M</t>
  </si>
  <si>
    <t>JANSSENS Michel 59.21.502 M</t>
  </si>
  <si>
    <t>CAERS Roger 53.21.505 M</t>
  </si>
  <si>
    <t>DE SCHRIJVER Fabrice 66.21.510 M</t>
  </si>
  <si>
    <t>COULON Charles 48.21.501 M</t>
  </si>
  <si>
    <t>FENTON Charles 48.21.501 M</t>
  </si>
  <si>
    <t>HEINZ Augustin 89.21.506 M
THIANT Alois 91.21.503 M</t>
  </si>
  <si>
    <t>Rameur 1/5</t>
  </si>
  <si>
    <t>Rameur 2/6</t>
  </si>
  <si>
    <t>Rameur 3/7</t>
  </si>
  <si>
    <t>Rameur 4/8</t>
  </si>
  <si>
    <t>Barreur</t>
  </si>
  <si>
    <t>Club - 5T</t>
  </si>
  <si>
    <t>Club - 4T</t>
  </si>
  <si>
    <t>Dossart #</t>
  </si>
  <si>
    <t>C3+60kg</t>
  </si>
  <si>
    <t>1979 M</t>
  </si>
  <si>
    <t xml:space="preserve">Club Aviron Vevey / Schelcher Aviron Club Saint Maur </t>
  </si>
  <si>
    <t>2x</t>
  </si>
  <si>
    <t>UNL/3Y</t>
  </si>
  <si>
    <t>Somers Jean 5921501 M</t>
  </si>
  <si>
    <t>Ansay Marc 7921505 M</t>
  </si>
  <si>
    <t>Perot Vincent 9121502 M</t>
  </si>
  <si>
    <t>Dupont Xavier 6521502 M</t>
  </si>
  <si>
    <t>Nix Marie-France 7221505 W</t>
  </si>
  <si>
    <t>Brion Salomé 9821505 W</t>
  </si>
  <si>
    <t>Gabriel Emma 0221502 W</t>
  </si>
  <si>
    <t>de Rubeis Florian 0421506 M</t>
  </si>
  <si>
    <t>Verhoest Maxime 0421512 M</t>
  </si>
  <si>
    <t>Garcia Magilissen Hugo 0421510 M</t>
  </si>
  <si>
    <t>Bille Antoine 0321508 M</t>
  </si>
  <si>
    <t>C3 Carb/3XPoly</t>
  </si>
  <si>
    <t>AVIRON DU COUDRAY-MONTCEAUX</t>
  </si>
  <si>
    <t>BEAUSSART Pascal 1958 M</t>
  </si>
  <si>
    <t>LAGANE Laurent 1961 M</t>
  </si>
  <si>
    <t>RAYNAUD Joseph 1958 M</t>
  </si>
  <si>
    <t>1x</t>
  </si>
  <si>
    <t>KERVYN Emanuel 76.21.508 M</t>
  </si>
  <si>
    <t>DE NALE Ludovic 78.21.509 M</t>
  </si>
  <si>
    <t>Société d'Aviron Fribourg</t>
  </si>
  <si>
    <t>CAMPOLINI Christophe 1971 M</t>
  </si>
  <si>
    <t>CAMPOLINI Lena 1975 W</t>
  </si>
  <si>
    <t>KIEFFER Marion  1991 W</t>
  </si>
  <si>
    <t>WIRTH Daniel 1964 M</t>
  </si>
  <si>
    <t>DUPONT Jean-Marc 1963 M</t>
  </si>
  <si>
    <t>ROSENBERG Dorian 2003 M</t>
  </si>
  <si>
    <t>BUCHMULLER Kim 1993 W</t>
  </si>
  <si>
    <t>BUCHMULLER Meret 1995 W</t>
  </si>
  <si>
    <t>RCAE</t>
  </si>
  <si>
    <t>Cuvelier Adrien 97.21.505 M</t>
  </si>
  <si>
    <t>Albos Martin 96.21.505 M</t>
  </si>
  <si>
    <t>Levaux Louis 00.21.504 M</t>
  </si>
  <si>
    <t>Duvivier Antoine 01.21.504 M</t>
  </si>
  <si>
    <t>C2 -8m +45kg</t>
  </si>
  <si>
    <t>BRV 1882</t>
  </si>
  <si>
    <t>Kirchhoff Lutz 1979 M</t>
  </si>
  <si>
    <t>Loridan Herve 1959 M</t>
  </si>
  <si>
    <t>Klandt Christian 1970 M</t>
  </si>
  <si>
    <t>Maus Christian 1977 M</t>
  </si>
  <si>
    <t>Gast Mika 1980 M</t>
  </si>
  <si>
    <t>JACQUES HUGO SA M</t>
  </si>
  <si>
    <t>1xPoly +19kg</t>
  </si>
  <si>
    <t>Meesmann Gisela 1975 W</t>
  </si>
  <si>
    <t>Wittelsberger Marie 2003 W</t>
  </si>
  <si>
    <t>RSNB</t>
  </si>
  <si>
    <t>GAUSSIN Vinciane 68.21.512 W</t>
  </si>
  <si>
    <t>VAN PUYVELDE Carine 68.21.504 W</t>
  </si>
  <si>
    <t>SIMENON Geneviève 60.21.510 W</t>
  </si>
  <si>
    <t>COULONVAUX Marie-Hélène 61.21.501 W</t>
  </si>
  <si>
    <t>DEKONINCK Kilian 94.21.503 M</t>
  </si>
  <si>
    <t>GIESEN Jörg 1969 M</t>
  </si>
  <si>
    <t>Durek Maxim 1991 M</t>
  </si>
  <si>
    <t>Brockhaus Dirk 1948 M</t>
  </si>
  <si>
    <t>Ruderverein Blankenstein-Ruhr e.V.</t>
  </si>
  <si>
    <t>JACQUES HUGO SA M Nr de licence</t>
  </si>
  <si>
    <t>C1 -7m +22kg</t>
  </si>
  <si>
    <t>Koelner Club fuer Wassersport</t>
  </si>
  <si>
    <t>Schaefer Christophe 1975 M</t>
  </si>
  <si>
    <t>Matthias Auer 1971 M</t>
  </si>
  <si>
    <t>Schulz Reinhard 1968 M</t>
  </si>
  <si>
    <t>Westendorf Ulrich 1965 M</t>
  </si>
  <si>
    <t>Gärtner Ulrich 1969 M</t>
  </si>
  <si>
    <t>Exner Almut 1964 W</t>
  </si>
  <si>
    <t>Heinsberg Karl Ernst 1947 M</t>
  </si>
  <si>
    <t>Ruder und Tennis Club Germania e.v. Köln</t>
  </si>
  <si>
    <t xml:space="preserve">Mülheimer Wassersportverein Köln - Oldenburger RV - RTK Germania Köln </t>
  </si>
  <si>
    <t>Mülheimer Wassersport e.V. Köln</t>
  </si>
  <si>
    <t>Lomberg Torsten 1970 M</t>
  </si>
  <si>
    <t>Klosterkötter Stefan 1993 M</t>
  </si>
  <si>
    <t>Mauelshagen Fabian 1991 M</t>
  </si>
  <si>
    <t>Exner Lucia 1996 W</t>
  </si>
  <si>
    <t>Hermes Lisa 1991 W</t>
  </si>
  <si>
    <t>Teresina Herb 1982 W</t>
  </si>
  <si>
    <t>Börger Anika 1983 W</t>
  </si>
  <si>
    <t>Risthaus Katja 1986 W</t>
  </si>
  <si>
    <t># tours</t>
  </si>
  <si>
    <t>Classt</t>
  </si>
  <si>
    <t>Troph</t>
  </si>
  <si>
    <t>Dossard</t>
  </si>
  <si>
    <t>Club</t>
  </si>
  <si>
    <t>Cat. Bateau</t>
  </si>
  <si>
    <t>Tour 5</t>
  </si>
  <si>
    <t>Tour 4</t>
  </si>
  <si>
    <t>Tour 3</t>
  </si>
  <si>
    <t>Tour 2</t>
  </si>
  <si>
    <t>Arrivée</t>
  </si>
  <si>
    <t>Temps réel</t>
  </si>
  <si>
    <t>Moyenne/tour</t>
  </si>
  <si>
    <t>5 tours</t>
  </si>
  <si>
    <t>4 tours</t>
  </si>
  <si>
    <t>+</t>
  </si>
  <si>
    <t>^++y+++++++</t>
  </si>
  <si>
    <t>Rameur 5</t>
  </si>
  <si>
    <t>Rameur 1</t>
  </si>
  <si>
    <t>AB</t>
  </si>
  <si>
    <t>AD</t>
  </si>
  <si>
    <t>1er C3</t>
  </si>
  <si>
    <t>1er C4X+</t>
  </si>
  <si>
    <t>1er C5</t>
  </si>
  <si>
    <t>1er 2X &amp; 1er Dame</t>
  </si>
  <si>
    <t>1er 5T &amp; 1er H</t>
  </si>
  <si>
    <t xml:space="preserve">HEINZ Augustin 89.21.506 M
</t>
  </si>
  <si>
    <t>THIANT Alois 91.21.503 M</t>
  </si>
  <si>
    <t>RYSHEUVELS Martine 57.19.508W</t>
  </si>
  <si>
    <t>Rameur 2</t>
  </si>
  <si>
    <t>Rameur 3</t>
  </si>
  <si>
    <t>Rameur 4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</si>
</sst>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d/mm/yyyy;@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h:mm:ss"/>
  </numFmts>
  <fonts count="61">
    <font>
      <sz val="10"/>
      <name val="Arial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9"/>
      <color indexed="62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name val="Calibri"/>
      <family val="0"/>
    </font>
    <font>
      <sz val="11"/>
      <color indexed="10"/>
      <name val="Calibri"/>
      <family val="2"/>
    </font>
    <font>
      <sz val="8"/>
      <name val="Segoe UI"/>
      <family val="2"/>
    </font>
    <font>
      <sz val="16"/>
      <color indexed="8"/>
      <name val="Arial"/>
      <family val="0"/>
    </font>
    <font>
      <b/>
      <sz val="16"/>
      <color indexed="8"/>
      <name val="Arial"/>
      <family val="0"/>
    </font>
    <font>
      <b/>
      <sz val="18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1"/>
      <color rgb="FF000000"/>
      <name val="Calibri"/>
      <family val="2"/>
    </font>
    <font>
      <sz val="12"/>
      <color rgb="FF9C0006"/>
      <name val="Calibri"/>
      <family val="2"/>
    </font>
    <font>
      <u val="single"/>
      <sz val="11"/>
      <color theme="10"/>
      <name val="Calibri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0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4"/>
        <bgColor indexed="64"/>
      </patternFill>
    </fill>
    <fill>
      <patternFill patternType="lightGray">
        <fgColor rgb="FF00FFFF"/>
      </patternFill>
    </fill>
    <fill>
      <patternFill patternType="solid">
        <fgColor rgb="FFFFFF00"/>
        <bgColor indexed="64"/>
      </patternFill>
    </fill>
    <fill>
      <patternFill patternType="darkUp">
        <fgColor rgb="FFFF0000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5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49"/>
      </left>
      <right>
        <color indexed="63"/>
      </right>
      <top style="medium"/>
      <bottom style="medium"/>
    </border>
    <border>
      <left style="thin">
        <color indexed="49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theme="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theme="4"/>
      </top>
      <bottom>
        <color indexed="63"/>
      </bottom>
    </border>
    <border>
      <left style="thin">
        <color theme="4"/>
      </left>
      <right>
        <color indexed="63"/>
      </right>
      <top style="medium">
        <color theme="4"/>
      </top>
      <bottom>
        <color indexed="63"/>
      </bottom>
    </border>
    <border>
      <left style="thin">
        <color theme="4"/>
      </left>
      <right style="thin">
        <color theme="4"/>
      </right>
      <top style="medium">
        <color theme="4"/>
      </top>
      <bottom style="thin">
        <color theme="4"/>
      </bottom>
    </border>
    <border>
      <left>
        <color indexed="63"/>
      </left>
      <right>
        <color indexed="63"/>
      </right>
      <top style="thin">
        <color theme="4"/>
      </top>
      <bottom>
        <color indexed="63"/>
      </bottom>
    </border>
    <border>
      <left style="thin">
        <color theme="4"/>
      </left>
      <right>
        <color indexed="63"/>
      </right>
      <top style="thin">
        <color theme="4"/>
      </top>
      <bottom>
        <color indexed="63"/>
      </bottom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</border>
    <border>
      <left style="thin">
        <color theme="4"/>
      </left>
      <right style="thin">
        <color theme="4"/>
      </right>
      <top>
        <color indexed="63"/>
      </top>
      <bottom>
        <color indexed="63"/>
      </bottom>
    </border>
    <border>
      <left style="thin">
        <color theme="4"/>
      </left>
      <right style="thin">
        <color rgb="FF4F81BD"/>
      </right>
      <top style="medium">
        <color theme="4"/>
      </top>
      <bottom style="thin">
        <color theme="4" tint="0.39998000860214233"/>
      </bottom>
    </border>
    <border>
      <left style="thin">
        <color theme="4"/>
      </left>
      <right style="thin">
        <color rgb="FF4F81BD"/>
      </right>
      <top style="thin">
        <color theme="4"/>
      </top>
      <bottom style="thin">
        <color rgb="FF4F81BD"/>
      </bottom>
    </border>
  </borders>
  <cellStyleXfs count="76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8" fillId="21" borderId="0" applyNumberFormat="0" applyBorder="0" applyAlignment="0" applyProtection="0"/>
    <xf numFmtId="0" fontId="40" fillId="22" borderId="0" applyNumberFormat="0" applyBorder="0" applyAlignment="0" applyProtection="0"/>
    <xf numFmtId="0" fontId="8" fillId="23" borderId="0" applyNumberFormat="0" applyBorder="0" applyAlignment="0" applyProtection="0"/>
    <xf numFmtId="0" fontId="40" fillId="24" borderId="0" applyNumberFormat="0" applyBorder="0" applyAlignment="0" applyProtection="0"/>
    <xf numFmtId="0" fontId="8" fillId="23" borderId="0" applyNumberFormat="0" applyBorder="0" applyAlignment="0" applyProtection="0"/>
    <xf numFmtId="0" fontId="40" fillId="25" borderId="0" applyNumberFormat="0" applyBorder="0" applyAlignment="0" applyProtection="0"/>
    <xf numFmtId="0" fontId="8" fillId="26" borderId="0" applyNumberFormat="0" applyBorder="0" applyAlignment="0" applyProtection="0"/>
    <xf numFmtId="0" fontId="40" fillId="27" borderId="0" applyNumberFormat="0" applyBorder="0" applyAlignment="0" applyProtection="0"/>
    <xf numFmtId="0" fontId="8" fillId="21" borderId="0" applyNumberFormat="0" applyBorder="0" applyAlignment="0" applyProtection="0"/>
    <xf numFmtId="0" fontId="40" fillId="28" borderId="0" applyNumberFormat="0" applyBorder="0" applyAlignment="0" applyProtection="0"/>
    <xf numFmtId="0" fontId="8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2" applyNumberFormat="0" applyFill="0" applyAlignment="0" applyProtection="0"/>
    <xf numFmtId="0" fontId="44" fillId="31" borderId="1" applyNumberFormat="0" applyAlignment="0" applyProtection="0"/>
    <xf numFmtId="0" fontId="45" fillId="0" borderId="0">
      <alignment/>
      <protection/>
    </xf>
    <xf numFmtId="0" fontId="9" fillId="0" borderId="3" applyNumberFormat="0" applyFill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5" fillId="0" borderId="0">
      <alignment/>
      <protection/>
    </xf>
    <xf numFmtId="0" fontId="0" fillId="34" borderId="4" applyNumberFormat="0" applyFont="0" applyAlignment="0" applyProtection="0"/>
    <xf numFmtId="9" fontId="0" fillId="0" borderId="0" applyFont="0" applyFill="0" applyBorder="0" applyAlignment="0" applyProtection="0"/>
    <xf numFmtId="0" fontId="50" fillId="35" borderId="0" applyNumberFormat="0" applyBorder="0" applyAlignment="0" applyProtection="0"/>
    <xf numFmtId="0" fontId="51" fillId="30" borderId="5" applyNumberFormat="0" applyAlignment="0" applyProtection="0"/>
    <xf numFmtId="0" fontId="10" fillId="0" borderId="6" applyAlignment="0"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11" fillId="0" borderId="11" applyNumberFormat="0" applyFill="0" applyAlignment="0" applyProtection="0"/>
    <xf numFmtId="0" fontId="58" fillId="36" borderId="12" applyNumberFormat="0" applyAlignment="0" applyProtection="0"/>
  </cellStyleXfs>
  <cellXfs count="132">
    <xf numFmtId="0" fontId="0" fillId="0" borderId="0" xfId="0" applyAlignment="1">
      <alignment/>
    </xf>
    <xf numFmtId="21" fontId="2" fillId="0" borderId="0" xfId="0" applyNumberFormat="1" applyFont="1" applyBorder="1" applyAlignment="1">
      <alignment horizontal="center" vertical="center"/>
    </xf>
    <xf numFmtId="21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3" fillId="0" borderId="14" xfId="0" applyFont="1" applyFill="1" applyBorder="1" applyAlignment="1">
      <alignment vertical="center"/>
    </xf>
    <xf numFmtId="21" fontId="5" fillId="37" borderId="15" xfId="0" applyNumberFormat="1" applyFont="1" applyFill="1" applyBorder="1" applyAlignment="1">
      <alignment horizontal="center" vertical="center"/>
    </xf>
    <xf numFmtId="21" fontId="5" fillId="37" borderId="16" xfId="0" applyNumberFormat="1" applyFont="1" applyFill="1" applyBorder="1" applyAlignment="1">
      <alignment horizontal="center" vertical="center"/>
    </xf>
    <xf numFmtId="0" fontId="5" fillId="37" borderId="16" xfId="0" applyFont="1" applyFill="1" applyBorder="1" applyAlignment="1">
      <alignment horizontal="left" vertical="center" wrapText="1"/>
    </xf>
    <xf numFmtId="0" fontId="5" fillId="37" borderId="16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21" fontId="3" fillId="0" borderId="14" xfId="0" applyNumberFormat="1" applyFont="1" applyFill="1" applyBorder="1" applyAlignment="1">
      <alignment vertical="center"/>
    </xf>
    <xf numFmtId="0" fontId="0" fillId="0" borderId="14" xfId="0" applyFont="1" applyBorder="1" applyAlignment="1">
      <alignment vertical="center" wrapText="1"/>
    </xf>
    <xf numFmtId="0" fontId="0" fillId="0" borderId="1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vertical="center" wrapText="1"/>
    </xf>
    <xf numFmtId="21" fontId="3" fillId="0" borderId="14" xfId="0" applyNumberFormat="1" applyFont="1" applyFill="1" applyBorder="1" applyAlignment="1">
      <alignment horizontal="center" vertical="center"/>
    </xf>
    <xf numFmtId="21" fontId="3" fillId="0" borderId="17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/>
    </xf>
    <xf numFmtId="0" fontId="7" fillId="0" borderId="14" xfId="0" applyNumberFormat="1" applyFont="1" applyFill="1" applyBorder="1" applyAlignment="1">
      <alignment horizontal="center" vertical="center" wrapText="1"/>
    </xf>
    <xf numFmtId="0" fontId="3" fillId="38" borderId="14" xfId="0" applyFont="1" applyFill="1" applyBorder="1" applyAlignment="1">
      <alignment horizontal="left" vertical="center"/>
    </xf>
    <xf numFmtId="0" fontId="3" fillId="37" borderId="14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14" fontId="3" fillId="0" borderId="14" xfId="0" applyNumberFormat="1" applyFont="1" applyFill="1" applyBorder="1" applyAlignment="1">
      <alignment horizontal="left" vertical="center"/>
    </xf>
    <xf numFmtId="0" fontId="3" fillId="0" borderId="14" xfId="0" applyFont="1" applyFill="1" applyBorder="1" applyAlignment="1">
      <alignment vertical="center" wrapText="1"/>
    </xf>
    <xf numFmtId="0" fontId="0" fillId="0" borderId="14" xfId="0" applyFill="1" applyBorder="1" applyAlignment="1">
      <alignment vertical="center"/>
    </xf>
    <xf numFmtId="0" fontId="0" fillId="0" borderId="14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21" fontId="3" fillId="0" borderId="14" xfId="0" applyNumberFormat="1" applyFont="1" applyFill="1" applyBorder="1" applyAlignment="1">
      <alignment vertical="center" wrapText="1"/>
    </xf>
    <xf numFmtId="21" fontId="5" fillId="0" borderId="14" xfId="0" applyNumberFormat="1" applyFont="1" applyFill="1" applyBorder="1" applyAlignment="1">
      <alignment vertical="center" wrapText="1"/>
    </xf>
    <xf numFmtId="21" fontId="0" fillId="0" borderId="14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5" fillId="37" borderId="1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39" borderId="17" xfId="0" applyFont="1" applyFill="1" applyBorder="1" applyAlignment="1">
      <alignment horizontal="left" vertical="center"/>
    </xf>
    <xf numFmtId="0" fontId="3" fillId="40" borderId="14" xfId="0" applyFont="1" applyFill="1" applyBorder="1" applyAlignment="1">
      <alignment horizontal="left" vertical="center" wrapText="1"/>
    </xf>
    <xf numFmtId="21" fontId="3" fillId="0" borderId="17" xfId="0" applyNumberFormat="1" applyFont="1" applyBorder="1" applyAlignment="1">
      <alignment horizontal="center" vertical="center"/>
    </xf>
    <xf numFmtId="20" fontId="3" fillId="0" borderId="14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 wrapText="1"/>
    </xf>
    <xf numFmtId="21" fontId="3" fillId="0" borderId="17" xfId="0" applyNumberFormat="1" applyFont="1" applyFill="1" applyBorder="1" applyAlignment="1">
      <alignment vertical="center" wrapText="1"/>
    </xf>
    <xf numFmtId="0" fontId="5" fillId="41" borderId="19" xfId="0" applyFont="1" applyFill="1" applyBorder="1" applyAlignment="1">
      <alignment horizontal="left" vertical="center" wrapText="1"/>
    </xf>
    <xf numFmtId="0" fontId="5" fillId="41" borderId="20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21" fontId="3" fillId="0" borderId="21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left" vertical="center"/>
    </xf>
    <xf numFmtId="0" fontId="0" fillId="0" borderId="13" xfId="0" applyBorder="1" applyAlignment="1">
      <alignment vertical="center"/>
    </xf>
    <xf numFmtId="21" fontId="3" fillId="0" borderId="13" xfId="0" applyNumberFormat="1" applyFont="1" applyFill="1" applyBorder="1" applyAlignment="1">
      <alignment vertical="center" wrapText="1"/>
    </xf>
    <xf numFmtId="2" fontId="33" fillId="42" borderId="14" xfId="0" applyNumberFormat="1" applyFont="1" applyFill="1" applyBorder="1" applyAlignment="1">
      <alignment horizontal="center" vertical="center" wrapText="1"/>
    </xf>
    <xf numFmtId="0" fontId="59" fillId="0" borderId="14" xfId="0" applyFont="1" applyBorder="1" applyAlignment="1">
      <alignment vertical="center"/>
    </xf>
    <xf numFmtId="0" fontId="59" fillId="0" borderId="14" xfId="0" applyFont="1" applyBorder="1" applyAlignment="1">
      <alignment vertical="center" wrapText="1"/>
    </xf>
    <xf numFmtId="0" fontId="14" fillId="0" borderId="22" xfId="0" applyFont="1" applyBorder="1" applyAlignment="1">
      <alignment horizontal="left"/>
    </xf>
    <xf numFmtId="0" fontId="15" fillId="0" borderId="22" xfId="0" applyFont="1" applyBorder="1" applyAlignment="1">
      <alignment/>
    </xf>
    <xf numFmtId="0" fontId="15" fillId="0" borderId="22" xfId="0" applyFont="1" applyBorder="1" applyAlignment="1">
      <alignment horizontal="center"/>
    </xf>
    <xf numFmtId="0" fontId="14" fillId="0" borderId="22" xfId="0" applyFont="1" applyBorder="1" applyAlignment="1">
      <alignment horizontal="right"/>
    </xf>
    <xf numFmtId="0" fontId="13" fillId="0" borderId="0" xfId="49" applyFont="1">
      <alignment/>
      <protection/>
    </xf>
    <xf numFmtId="0" fontId="0" fillId="0" borderId="0" xfId="0" applyFont="1" applyAlignment="1">
      <alignment wrapText="1"/>
    </xf>
    <xf numFmtId="3" fontId="14" fillId="0" borderId="22" xfId="0" applyNumberFormat="1" applyFont="1" applyBorder="1" applyAlignment="1">
      <alignment horizontal="right"/>
    </xf>
    <xf numFmtId="21" fontId="3" fillId="43" borderId="17" xfId="0" applyNumberFormat="1" applyFont="1" applyFill="1" applyBorder="1" applyAlignment="1">
      <alignment horizontal="center" vertical="center"/>
    </xf>
    <xf numFmtId="14" fontId="3" fillId="43" borderId="14" xfId="0" applyNumberFormat="1" applyFont="1" applyFill="1" applyBorder="1" applyAlignment="1">
      <alignment horizontal="left" vertical="center"/>
    </xf>
    <xf numFmtId="0" fontId="0" fillId="43" borderId="14" xfId="0" applyFill="1" applyBorder="1" applyAlignment="1">
      <alignment vertical="center"/>
    </xf>
    <xf numFmtId="0" fontId="3" fillId="43" borderId="14" xfId="0" applyFont="1" applyFill="1" applyBorder="1" applyAlignment="1">
      <alignment vertical="center"/>
    </xf>
    <xf numFmtId="0" fontId="0" fillId="43" borderId="14" xfId="0" applyFont="1" applyFill="1" applyBorder="1" applyAlignment="1">
      <alignment horizontal="center" vertical="center" wrapText="1"/>
    </xf>
    <xf numFmtId="21" fontId="2" fillId="0" borderId="0" xfId="0" applyNumberFormat="1" applyFont="1" applyFill="1" applyBorder="1" applyAlignment="1">
      <alignment horizontal="center" vertical="center" wrapText="1"/>
    </xf>
    <xf numFmtId="21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 wrapText="1"/>
    </xf>
    <xf numFmtId="21" fontId="5" fillId="14" borderId="0" xfId="0" applyNumberFormat="1" applyFont="1" applyFill="1" applyBorder="1" applyAlignment="1">
      <alignment horizontal="center" vertical="center" wrapText="1"/>
    </xf>
    <xf numFmtId="21" fontId="5" fillId="14" borderId="23" xfId="0" applyNumberFormat="1" applyFont="1" applyFill="1" applyBorder="1" applyAlignment="1">
      <alignment horizontal="center" vertical="center" wrapText="1"/>
    </xf>
    <xf numFmtId="0" fontId="5" fillId="14" borderId="23" xfId="0" applyFont="1" applyFill="1" applyBorder="1" applyAlignment="1">
      <alignment horizontal="left" vertical="center" wrapText="1"/>
    </xf>
    <xf numFmtId="0" fontId="5" fillId="14" borderId="23" xfId="0" applyFont="1" applyFill="1" applyBorder="1" applyAlignment="1">
      <alignment horizontal="center" vertical="center" wrapText="1"/>
    </xf>
    <xf numFmtId="21" fontId="3" fillId="0" borderId="0" xfId="0" applyNumberFormat="1" applyFont="1" applyFill="1" applyBorder="1" applyAlignment="1">
      <alignment vertical="center" wrapText="1"/>
    </xf>
    <xf numFmtId="0" fontId="6" fillId="0" borderId="24" xfId="0" applyFont="1" applyBorder="1" applyAlignment="1">
      <alignment horizontal="center" vertical="center" wrapText="1"/>
    </xf>
    <xf numFmtId="0" fontId="5" fillId="0" borderId="25" xfId="0" applyNumberFormat="1" applyFont="1" applyBorder="1" applyAlignment="1">
      <alignment horizontal="center" vertical="center" wrapText="1"/>
    </xf>
    <xf numFmtId="21" fontId="3" fillId="0" borderId="25" xfId="0" applyNumberFormat="1" applyFont="1" applyBorder="1" applyAlignment="1">
      <alignment horizontal="center" vertical="center" wrapText="1"/>
    </xf>
    <xf numFmtId="21" fontId="16" fillId="0" borderId="26" xfId="0" applyNumberFormat="1" applyFont="1" applyBorder="1" applyAlignment="1">
      <alignment horizontal="center" vertical="center" wrapText="1"/>
    </xf>
    <xf numFmtId="21" fontId="3" fillId="3" borderId="25" xfId="0" applyNumberFormat="1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5" fillId="0" borderId="28" xfId="0" applyNumberFormat="1" applyFont="1" applyBorder="1" applyAlignment="1">
      <alignment horizontal="center" vertical="center" wrapText="1"/>
    </xf>
    <xf numFmtId="0" fontId="5" fillId="7" borderId="28" xfId="0" applyFont="1" applyFill="1" applyBorder="1" applyAlignment="1">
      <alignment horizontal="center" vertical="center" wrapText="1"/>
    </xf>
    <xf numFmtId="21" fontId="3" fillId="7" borderId="28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21" fontId="3" fillId="0" borderId="28" xfId="0" applyNumberFormat="1" applyFont="1" applyBorder="1" applyAlignment="1">
      <alignment horizontal="center" vertical="center" wrapText="1"/>
    </xf>
    <xf numFmtId="21" fontId="16" fillId="0" borderId="29" xfId="0" applyNumberFormat="1" applyFont="1" applyBorder="1" applyAlignment="1">
      <alignment horizontal="center" vertical="center" wrapText="1"/>
    </xf>
    <xf numFmtId="21" fontId="3" fillId="3" borderId="28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4" xfId="0" applyFont="1" applyBorder="1" applyAlignment="1">
      <alignment vertical="center"/>
    </xf>
    <xf numFmtId="0" fontId="5" fillId="0" borderId="28" xfId="0" applyFont="1" applyBorder="1" applyAlignment="1">
      <alignment horizontal="center" vertical="center" wrapText="1"/>
    </xf>
    <xf numFmtId="0" fontId="3" fillId="7" borderId="28" xfId="0" applyFont="1" applyFill="1" applyBorder="1" applyAlignment="1">
      <alignment horizontal="left" vertical="center" wrapText="1"/>
    </xf>
    <xf numFmtId="0" fontId="5" fillId="0" borderId="25" xfId="0" applyFont="1" applyBorder="1" applyAlignment="1">
      <alignment horizontal="center" vertical="center" wrapText="1"/>
    </xf>
    <xf numFmtId="21" fontId="3" fillId="44" borderId="25" xfId="0" applyNumberFormat="1" applyFont="1" applyFill="1" applyBorder="1" applyAlignment="1">
      <alignment horizontal="center" vertical="center" wrapText="1"/>
    </xf>
    <xf numFmtId="21" fontId="16" fillId="0" borderId="25" xfId="0" applyNumberFormat="1" applyFont="1" applyBorder="1" applyAlignment="1">
      <alignment horizontal="center" vertical="center" wrapText="1"/>
    </xf>
    <xf numFmtId="0" fontId="3" fillId="7" borderId="25" xfId="0" applyFont="1" applyFill="1" applyBorder="1" applyAlignment="1">
      <alignment horizontal="left" vertical="center" wrapText="1"/>
    </xf>
    <xf numFmtId="21" fontId="3" fillId="44" borderId="28" xfId="0" applyNumberFormat="1" applyFont="1" applyFill="1" applyBorder="1" applyAlignment="1">
      <alignment horizontal="center" vertical="center" wrapText="1"/>
    </xf>
    <xf numFmtId="21" fontId="16" fillId="0" borderId="28" xfId="0" applyNumberFormat="1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21" fontId="5" fillId="14" borderId="0" xfId="0" applyNumberFormat="1" applyFont="1" applyFill="1" applyBorder="1" applyAlignment="1" applyProtection="1">
      <alignment horizontal="center" vertical="center" wrapText="1"/>
      <protection locked="0"/>
    </xf>
    <xf numFmtId="21" fontId="5" fillId="14" borderId="23" xfId="0" applyNumberFormat="1" applyFont="1" applyFill="1" applyBorder="1" applyAlignment="1" applyProtection="1">
      <alignment horizontal="center" vertical="center" wrapText="1"/>
      <protection locked="0"/>
    </xf>
    <xf numFmtId="0" fontId="5" fillId="14" borderId="23" xfId="0" applyFont="1" applyFill="1" applyBorder="1" applyAlignment="1" applyProtection="1">
      <alignment horizontal="left" vertical="center" wrapText="1"/>
      <protection locked="0"/>
    </xf>
    <xf numFmtId="0" fontId="5" fillId="14" borderId="23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21" fontId="3" fillId="0" borderId="17" xfId="0" applyNumberFormat="1" applyFont="1" applyFill="1" applyBorder="1" applyAlignment="1">
      <alignment horizontal="left" vertical="center" wrapText="1"/>
    </xf>
    <xf numFmtId="21" fontId="5" fillId="14" borderId="30" xfId="0" applyNumberFormat="1" applyFont="1" applyFill="1" applyBorder="1" applyAlignment="1" applyProtection="1">
      <alignment horizontal="left" vertical="center" wrapText="1"/>
      <protection locked="0"/>
    </xf>
    <xf numFmtId="0" fontId="3" fillId="39" borderId="17" xfId="0" applyFont="1" applyFill="1" applyBorder="1" applyAlignment="1">
      <alignment horizontal="left" vertical="center" wrapText="1"/>
    </xf>
    <xf numFmtId="0" fontId="0" fillId="0" borderId="14" xfId="0" applyBorder="1" applyAlignment="1">
      <alignment vertical="center" wrapText="1"/>
    </xf>
    <xf numFmtId="21" fontId="3" fillId="43" borderId="28" xfId="0" applyNumberFormat="1" applyFont="1" applyFill="1" applyBorder="1" applyAlignment="1">
      <alignment horizontal="center" vertical="center" wrapText="1"/>
    </xf>
    <xf numFmtId="21" fontId="16" fillId="0" borderId="29" xfId="0" applyNumberFormat="1" applyFont="1" applyFill="1" applyBorder="1" applyAlignment="1">
      <alignment horizontal="center" vertical="center" wrapText="1"/>
    </xf>
    <xf numFmtId="21" fontId="3" fillId="0" borderId="29" xfId="0" applyNumberFormat="1" applyFont="1" applyBorder="1" applyAlignment="1">
      <alignment horizontal="center" vertical="center" wrapText="1"/>
    </xf>
    <xf numFmtId="0" fontId="3" fillId="39" borderId="17" xfId="0" applyFont="1" applyFill="1" applyBorder="1" applyAlignment="1">
      <alignment horizontal="left" vertical="distributed" wrapText="1"/>
    </xf>
    <xf numFmtId="0" fontId="60" fillId="7" borderId="31" xfId="0" applyFont="1" applyFill="1" applyBorder="1" applyAlignment="1">
      <alignment horizontal="left" vertical="center" wrapText="1"/>
    </xf>
    <xf numFmtId="0" fontId="60" fillId="7" borderId="32" xfId="0" applyFont="1" applyFill="1" applyBorder="1" applyAlignment="1">
      <alignment horizontal="left" vertical="center" wrapText="1"/>
    </xf>
    <xf numFmtId="0" fontId="5" fillId="14" borderId="3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</cellXfs>
  <cellStyles count="6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1 2" xfId="34"/>
    <cellStyle name="Accent2" xfId="35"/>
    <cellStyle name="Accent2 2" xfId="36"/>
    <cellStyle name="Accent3" xfId="37"/>
    <cellStyle name="Accent3 2" xfId="38"/>
    <cellStyle name="Accent4" xfId="39"/>
    <cellStyle name="Accent4 2" xfId="40"/>
    <cellStyle name="Accent5" xfId="41"/>
    <cellStyle name="Accent5 2" xfId="42"/>
    <cellStyle name="Accent6" xfId="43"/>
    <cellStyle name="Accent6 2" xfId="44"/>
    <cellStyle name="Avertissement" xfId="45"/>
    <cellStyle name="Calcul" xfId="46"/>
    <cellStyle name="Cellule liée" xfId="47"/>
    <cellStyle name="Entrée" xfId="48"/>
    <cellStyle name="Excel Built-in Normal" xfId="49"/>
    <cellStyle name="Heading 1 2" xfId="50"/>
    <cellStyle name="Insatisfaisant" xfId="51"/>
    <cellStyle name="Hyperlink" xfId="52"/>
    <cellStyle name="Comma" xfId="53"/>
    <cellStyle name="Comma [0]" xfId="54"/>
    <cellStyle name="Currency" xfId="55"/>
    <cellStyle name="Currency [0]" xfId="56"/>
    <cellStyle name="Neutre" xfId="57"/>
    <cellStyle name="Normal 2" xfId="58"/>
    <cellStyle name="Normal 3" xfId="59"/>
    <cellStyle name="Normal 4" xfId="60"/>
    <cellStyle name="Normal 5" xfId="61"/>
    <cellStyle name="Note" xfId="62"/>
    <cellStyle name="Percent" xfId="63"/>
    <cellStyle name="Satisfaisant" xfId="64"/>
    <cellStyle name="Sortie" xfId="65"/>
    <cellStyle name="Style 1" xfId="66"/>
    <cellStyle name="Texte explicatif" xfId="67"/>
    <cellStyle name="Titre" xfId="68"/>
    <cellStyle name="Titre 1" xfId="69"/>
    <cellStyle name="Titre 2" xfId="70"/>
    <cellStyle name="Titre 3" xfId="71"/>
    <cellStyle name="Titre 4" xfId="72"/>
    <cellStyle name="Total" xfId="73"/>
    <cellStyle name="Total 2" xfId="74"/>
    <cellStyle name="Vérification" xfId="75"/>
  </cellStyles>
  <dxfs count="6"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666750</xdr:colOff>
      <xdr:row>0</xdr:row>
      <xdr:rowOff>0</xdr:rowOff>
    </xdr:from>
    <xdr:to>
      <xdr:col>16</xdr:col>
      <xdr:colOff>1047750</xdr:colOff>
      <xdr:row>0</xdr:row>
      <xdr:rowOff>1038225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5743575" y="0"/>
          <a:ext cx="5248275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63e MARATHON INTERNATIONAL A L'AVIRON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Samedi 16 octobre 2021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RESULTATS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600075</xdr:colOff>
      <xdr:row>0</xdr:row>
      <xdr:rowOff>0</xdr:rowOff>
    </xdr:from>
    <xdr:to>
      <xdr:col>16</xdr:col>
      <xdr:colOff>1971675</xdr:colOff>
      <xdr:row>0</xdr:row>
      <xdr:rowOff>1038225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095625" y="0"/>
          <a:ext cx="11277600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63e MARATHON INTERNATIONAL A L'AVIRON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Samedi 16 octobre 2021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RESULTATS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76200</xdr:rowOff>
    </xdr:from>
    <xdr:to>
      <xdr:col>4</xdr:col>
      <xdr:colOff>47625</xdr:colOff>
      <xdr:row>0</xdr:row>
      <xdr:rowOff>466725</xdr:rowOff>
    </xdr:to>
    <xdr:pic>
      <xdr:nvPicPr>
        <xdr:cNvPr id="1" name="Picture 1" descr="Logo RSNM bricolé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085850" y="76200"/>
          <a:ext cx="3552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266700</xdr:colOff>
      <xdr:row>0</xdr:row>
      <xdr:rowOff>161925</xdr:rowOff>
    </xdr:from>
    <xdr:to>
      <xdr:col>7</xdr:col>
      <xdr:colOff>695325</xdr:colOff>
      <xdr:row>0</xdr:row>
      <xdr:rowOff>1209675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600700" y="161925"/>
          <a:ext cx="4781550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63e MARATHON INTERNATIONAL A L'AVIRON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Samedi 16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octobre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2021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uterss\Desktop\Aviron_communications\Marathon%202018\Marathon%202018_encodage\Marathon%202018_encodage%20(spare%20copy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E (2)"/>
      <sheetName val="Départs et encodage résultats"/>
      <sheetName val="Formules"/>
      <sheetName val="Handicaps 4"/>
      <sheetName val="Handicaps 5"/>
    </sheetNames>
  </externalBook>
</externalLink>
</file>

<file path=xl/tables/table1.xml><?xml version="1.0" encoding="utf-8"?>
<table xmlns="http://schemas.openxmlformats.org/spreadsheetml/2006/main" id="11" name="Table112" displayName="Table112" ref="A2:T38" comment="" totalsRowShown="0">
  <autoFilter ref="A2:T38"/>
  <tableColumns count="20">
    <tableColumn id="1" name="# tours"/>
    <tableColumn id="2" name="Classt"/>
    <tableColumn id="3" name="Troph"/>
    <tableColumn id="4" name="Dossard"/>
    <tableColumn id="5" name="Start"/>
    <tableColumn id="6" name="Club"/>
    <tableColumn id="7" name="Cat. Bateau"/>
    <tableColumn id="8" name="Tour 5"/>
    <tableColumn id="9" name="Tour 4"/>
    <tableColumn id="10" name="Tour 3"/>
    <tableColumn id="11" name="Tour 2"/>
    <tableColumn id="12" name="Arrivée"/>
    <tableColumn id="13" name="Temps réel"/>
    <tableColumn id="14" name="Moyenne/tour"/>
    <tableColumn id="15" name="Rameur 1"/>
    <tableColumn id="16" name="Rameur 2/6"/>
    <tableColumn id="17" name="Rameur 3/7"/>
    <tableColumn id="18" name="Rameur 4/8"/>
    <tableColumn id="19" name="Rameur 5"/>
    <tableColumn id="20" name="Barreur"/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id="12" name="Table213" displayName="Table213" ref="A39:T41" comment="" totalsRowShown="0">
  <autoFilter ref="A39:T41"/>
  <tableColumns count="20">
    <tableColumn id="1" name="# tours"/>
    <tableColumn id="2" name="Classt"/>
    <tableColumn id="3" name="Troph"/>
    <tableColumn id="4" name="Dossard"/>
    <tableColumn id="5" name="Start"/>
    <tableColumn id="6" name="Club"/>
    <tableColumn id="7" name="Cat. Bateau"/>
    <tableColumn id="8" name="Tour 5"/>
    <tableColumn id="9" name="Tour 4"/>
    <tableColumn id="10" name="Tour 3"/>
    <tableColumn id="11" name="Tour 2"/>
    <tableColumn id="12" name="Arrivée"/>
    <tableColumn id="13" name="Temps réel"/>
    <tableColumn id="14" name="Moyenne/tour"/>
    <tableColumn id="15" name="Rameur 1"/>
    <tableColumn id="16" name="Rameur 2"/>
    <tableColumn id="17" name="Rameur 3"/>
    <tableColumn id="18" name="Rameur 4"/>
    <tableColumn id="19" name="Rameur 5"/>
    <tableColumn id="20" name="Barreur"/>
  </tableColumns>
  <tableStyleInfo name="TableStyleMedium2" showFirstColumn="0" showLastColumn="0" showRowStripes="0" showColumnStripes="0"/>
</table>
</file>

<file path=xl/tables/table3.xml><?xml version="1.0" encoding="utf-8"?>
<table xmlns="http://schemas.openxmlformats.org/spreadsheetml/2006/main" id="1" name="Table1" displayName="Table1" ref="A2:T38" comment="" totalsRowShown="0">
  <autoFilter ref="A2:T38"/>
  <tableColumns count="20">
    <tableColumn id="1" name="# tours"/>
    <tableColumn id="2" name="Classt"/>
    <tableColumn id="3" name="Troph"/>
    <tableColumn id="4" name="Dossard"/>
    <tableColumn id="5" name="Start"/>
    <tableColumn id="6" name="Club"/>
    <tableColumn id="7" name="Cat. Bateau"/>
    <tableColumn id="8" name="Tour 5"/>
    <tableColumn id="9" name="Tour 4"/>
    <tableColumn id="10" name="Tour 3"/>
    <tableColumn id="11" name="Tour 2"/>
    <tableColumn id="12" name="Arrivée"/>
    <tableColumn id="13" name="Temps réel"/>
    <tableColumn id="14" name="Moyenne/tour"/>
    <tableColumn id="15" name="Rameur 1"/>
    <tableColumn id="16" name="Rameur 2/6"/>
    <tableColumn id="17" name="Rameur 3/7"/>
    <tableColumn id="18" name="Rameur 4/8"/>
    <tableColumn id="19" name="Rameur 5"/>
    <tableColumn id="20" name="Barreur"/>
  </tableColumns>
  <tableStyleInfo name="TableStyleMedium2" showFirstColumn="0" showLastColumn="0" showRowStripes="0" showColumnStripes="0"/>
</table>
</file>

<file path=xl/tables/table4.xml><?xml version="1.0" encoding="utf-8"?>
<table xmlns="http://schemas.openxmlformats.org/spreadsheetml/2006/main" id="2" name="Table2" displayName="Table2" ref="A39:S43" comment="" totalsRowShown="0">
  <autoFilter ref="A39:S43"/>
  <tableColumns count="19">
    <tableColumn id="1" name="# tours"/>
    <tableColumn id="2" name="Classt"/>
    <tableColumn id="3" name="Troph"/>
    <tableColumn id="4" name="Dossard"/>
    <tableColumn id="5" name="Start"/>
    <tableColumn id="6" name="Club"/>
    <tableColumn id="7" name="Cat. Bateau"/>
    <tableColumn id="8" name="Tour 5"/>
    <tableColumn id="9" name="Tour 4"/>
    <tableColumn id="10" name="Tour 3"/>
    <tableColumn id="11" name="Tour 2"/>
    <tableColumn id="12" name="Arrivée"/>
    <tableColumn id="13" name="Temps réel"/>
    <tableColumn id="14" name="Moyenne/tour"/>
    <tableColumn id="15" name="Rameur 1/5"/>
    <tableColumn id="16" name="Rameur 2/6"/>
    <tableColumn id="17" name="Rameur 3/7"/>
    <tableColumn id="18" name="Rameur 4/8"/>
    <tableColumn id="19" name="Barreur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table" Target="../tables/table4.x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807"/>
  <sheetViews>
    <sheetView tabSelected="1" zoomScale="80" zoomScaleNormal="80" zoomScalePageLayoutView="0" workbookViewId="0" topLeftCell="A27">
      <selection activeCell="G40" sqref="G40"/>
    </sheetView>
  </sheetViews>
  <sheetFormatPr defaultColWidth="11.421875" defaultRowHeight="21.75" customHeight="1"/>
  <cols>
    <col min="1" max="1" width="12.7109375" style="81" customWidth="1"/>
    <col min="2" max="2" width="7.7109375" style="81" customWidth="1"/>
    <col min="3" max="3" width="22.421875" style="81" customWidth="1"/>
    <col min="4" max="4" width="11.7109375" style="85" hidden="1" customWidth="1"/>
    <col min="5" max="5" width="11.7109375" style="81" hidden="1" customWidth="1"/>
    <col min="6" max="6" width="29.28125" style="81" customWidth="1"/>
    <col min="7" max="7" width="14.00390625" style="81" customWidth="1"/>
    <col min="8" max="10" width="10.28125" style="82" hidden="1" customWidth="1"/>
    <col min="11" max="11" width="12.7109375" style="82" hidden="1" customWidth="1"/>
    <col min="12" max="12" width="10.140625" style="82" customWidth="1"/>
    <col min="13" max="13" width="11.421875" style="114" customWidth="1"/>
    <col min="14" max="14" width="10.00390625" style="81" customWidth="1"/>
    <col min="15" max="19" width="15.7109375" style="81" customWidth="1"/>
    <col min="20" max="20" width="12.140625" style="81" customWidth="1"/>
    <col min="21" max="21" width="29.7109375" style="81" bestFit="1" customWidth="1"/>
    <col min="22" max="22" width="23.28125" style="81" bestFit="1" customWidth="1"/>
    <col min="23" max="23" width="22.140625" style="81" bestFit="1" customWidth="1"/>
    <col min="24" max="24" width="25.00390625" style="81" bestFit="1" customWidth="1"/>
    <col min="25" max="16384" width="11.421875" style="81" customWidth="1"/>
  </cols>
  <sheetData>
    <row r="1" spans="1:13" ht="120" customHeight="1">
      <c r="A1" s="78"/>
      <c r="B1" s="79"/>
      <c r="C1" s="131"/>
      <c r="D1" s="131"/>
      <c r="E1" s="131"/>
      <c r="G1" s="82"/>
      <c r="H1" s="83"/>
      <c r="I1" s="83"/>
      <c r="J1" s="84"/>
      <c r="K1" s="83"/>
      <c r="L1" s="81"/>
      <c r="M1" s="85"/>
    </row>
    <row r="2" spans="1:20" s="119" customFormat="1" ht="33" customHeight="1" thickBot="1">
      <c r="A2" s="115" t="s">
        <v>173</v>
      </c>
      <c r="B2" s="116" t="s">
        <v>174</v>
      </c>
      <c r="C2" s="116" t="s">
        <v>175</v>
      </c>
      <c r="D2" s="116" t="s">
        <v>176</v>
      </c>
      <c r="E2" s="116" t="s">
        <v>0</v>
      </c>
      <c r="F2" s="117" t="s">
        <v>177</v>
      </c>
      <c r="G2" s="118" t="s">
        <v>178</v>
      </c>
      <c r="H2" s="116" t="s">
        <v>179</v>
      </c>
      <c r="I2" s="116" t="s">
        <v>180</v>
      </c>
      <c r="J2" s="116" t="s">
        <v>181</v>
      </c>
      <c r="K2" s="116" t="s">
        <v>182</v>
      </c>
      <c r="L2" s="116" t="s">
        <v>183</v>
      </c>
      <c r="M2" s="116" t="s">
        <v>184</v>
      </c>
      <c r="N2" s="116" t="s">
        <v>185</v>
      </c>
      <c r="O2" s="117" t="s">
        <v>191</v>
      </c>
      <c r="P2" s="117" t="s">
        <v>86</v>
      </c>
      <c r="Q2" s="117" t="s">
        <v>87</v>
      </c>
      <c r="R2" s="117" t="s">
        <v>88</v>
      </c>
      <c r="S2" s="117" t="s">
        <v>190</v>
      </c>
      <c r="T2" s="121" t="s">
        <v>89</v>
      </c>
    </row>
    <row r="3" spans="1:20" ht="24.75" customHeight="1" thickBot="1">
      <c r="A3" s="91" t="s">
        <v>186</v>
      </c>
      <c r="B3" s="92">
        <v>1</v>
      </c>
      <c r="C3" s="92" t="s">
        <v>198</v>
      </c>
      <c r="D3" s="13">
        <v>3</v>
      </c>
      <c r="E3" s="22">
        <v>0.5031249999999999</v>
      </c>
      <c r="F3" s="44" t="s">
        <v>14</v>
      </c>
      <c r="G3" s="45" t="s">
        <v>15</v>
      </c>
      <c r="H3" s="93">
        <v>0.530787037037037</v>
      </c>
      <c r="I3" s="93">
        <v>0.5591087962962963</v>
      </c>
      <c r="J3" s="93">
        <v>0.5874074074074074</v>
      </c>
      <c r="K3" s="93">
        <v>0.6153240740740741</v>
      </c>
      <c r="L3" s="94">
        <v>0.6439351851851852</v>
      </c>
      <c r="M3" s="95">
        <f aca="true" t="shared" si="0" ref="M3:M33">L3-E3</f>
        <v>0.1408101851851853</v>
      </c>
      <c r="N3" s="95">
        <f aca="true" t="shared" si="1" ref="N3:N38">M3/5</f>
        <v>0.02816203703703706</v>
      </c>
      <c r="O3" s="122" t="s">
        <v>98</v>
      </c>
      <c r="P3" s="122"/>
      <c r="Q3" s="122"/>
      <c r="R3" s="122"/>
      <c r="S3" s="122"/>
      <c r="T3" s="120"/>
    </row>
    <row r="4" spans="1:20" ht="24.75" customHeight="1" thickBot="1">
      <c r="A4" s="96" t="s">
        <v>186</v>
      </c>
      <c r="B4" s="97">
        <f>1+B3</f>
        <v>2</v>
      </c>
      <c r="C4" s="97"/>
      <c r="D4" s="13">
        <v>2</v>
      </c>
      <c r="E4" s="22">
        <v>0.5001736111111111</v>
      </c>
      <c r="F4" s="44" t="s">
        <v>162</v>
      </c>
      <c r="G4" s="45" t="s">
        <v>153</v>
      </c>
      <c r="H4" s="101">
        <v>0.5286574074074074</v>
      </c>
      <c r="I4" s="101">
        <v>0.5576851851851852</v>
      </c>
      <c r="J4" s="101">
        <v>0.5864699074074075</v>
      </c>
      <c r="K4" s="101">
        <v>0.6154050925925926</v>
      </c>
      <c r="L4" s="102">
        <v>0.6440740740740741</v>
      </c>
      <c r="M4" s="103">
        <f t="shared" si="0"/>
        <v>0.143900462962963</v>
      </c>
      <c r="N4" s="95">
        <f t="shared" si="1"/>
        <v>0.0287800925925926</v>
      </c>
      <c r="O4" s="122" t="s">
        <v>156</v>
      </c>
      <c r="P4" s="122"/>
      <c r="Q4" s="122"/>
      <c r="R4" s="122"/>
      <c r="S4" s="122"/>
      <c r="T4" s="120"/>
    </row>
    <row r="5" spans="1:20" ht="24.75" customHeight="1" thickBot="1">
      <c r="A5" s="96" t="s">
        <v>186</v>
      </c>
      <c r="B5" s="97">
        <f aca="true" t="shared" si="2" ref="B5:B38">1+B4</f>
        <v>3</v>
      </c>
      <c r="C5" s="97"/>
      <c r="D5" s="13">
        <v>8</v>
      </c>
      <c r="E5" s="22">
        <v>0.5102430555555556</v>
      </c>
      <c r="F5" s="44" t="s">
        <v>10</v>
      </c>
      <c r="G5" s="45" t="s">
        <v>73</v>
      </c>
      <c r="H5" s="101">
        <v>0.536724537037037</v>
      </c>
      <c r="I5" s="101">
        <v>0.5640856481481481</v>
      </c>
      <c r="J5" s="101">
        <v>0.5922569444444444</v>
      </c>
      <c r="K5" s="101">
        <v>0.6211574074074074</v>
      </c>
      <c r="L5" s="102">
        <v>0.6494328703703703</v>
      </c>
      <c r="M5" s="103">
        <f t="shared" si="0"/>
        <v>0.13918981481481474</v>
      </c>
      <c r="N5" s="95">
        <f t="shared" si="1"/>
        <v>0.027837962962962946</v>
      </c>
      <c r="O5" s="122" t="s">
        <v>79</v>
      </c>
      <c r="P5" s="122" t="s">
        <v>80</v>
      </c>
      <c r="Q5" s="122"/>
      <c r="R5" s="122"/>
      <c r="S5" s="122"/>
      <c r="T5" s="120"/>
    </row>
    <row r="6" spans="1:20" ht="39" customHeight="1" thickBot="1">
      <c r="A6" s="96" t="s">
        <v>186</v>
      </c>
      <c r="B6" s="97">
        <f t="shared" si="2"/>
        <v>4</v>
      </c>
      <c r="C6" s="97" t="s">
        <v>195</v>
      </c>
      <c r="D6" s="13">
        <v>9</v>
      </c>
      <c r="E6" s="22">
        <v>0.5128472222222222</v>
      </c>
      <c r="F6" s="44" t="s">
        <v>38</v>
      </c>
      <c r="G6" s="45" t="s">
        <v>9</v>
      </c>
      <c r="H6" s="101">
        <v>0.5394212962962963</v>
      </c>
      <c r="I6" s="101">
        <v>0.5664467592592592</v>
      </c>
      <c r="J6" s="101">
        <v>0.5941550925925926</v>
      </c>
      <c r="K6" s="101">
        <v>0.6222106481481481</v>
      </c>
      <c r="L6" s="102">
        <v>0.6503356481481481</v>
      </c>
      <c r="M6" s="103">
        <f t="shared" si="0"/>
        <v>0.13748842592592592</v>
      </c>
      <c r="N6" s="95">
        <f t="shared" si="1"/>
        <v>0.027497685185185184</v>
      </c>
      <c r="O6" s="122" t="s">
        <v>33</v>
      </c>
      <c r="P6" s="122" t="s">
        <v>34</v>
      </c>
      <c r="Q6" s="122" t="s">
        <v>35</v>
      </c>
      <c r="R6" s="122" t="s">
        <v>36</v>
      </c>
      <c r="S6" s="122"/>
      <c r="T6" s="120" t="s">
        <v>37</v>
      </c>
    </row>
    <row r="7" spans="1:20" ht="42" customHeight="1" thickBot="1">
      <c r="A7" s="96" t="s">
        <v>186</v>
      </c>
      <c r="B7" s="97">
        <f t="shared" si="2"/>
        <v>5</v>
      </c>
      <c r="C7" s="97" t="s">
        <v>196</v>
      </c>
      <c r="D7" s="13">
        <v>27</v>
      </c>
      <c r="E7" s="22">
        <v>0.5223958333333333</v>
      </c>
      <c r="F7" s="44" t="s">
        <v>163</v>
      </c>
      <c r="G7" s="45" t="s">
        <v>65</v>
      </c>
      <c r="H7" s="101">
        <v>0.5480439814814815</v>
      </c>
      <c r="I7" s="101">
        <v>0.5738541666666667</v>
      </c>
      <c r="J7" s="101">
        <v>0.5998842592592593</v>
      </c>
      <c r="K7" s="101">
        <v>0.6261921296296297</v>
      </c>
      <c r="L7" s="102">
        <v>0.6514583333333334</v>
      </c>
      <c r="M7" s="103">
        <f t="shared" si="0"/>
        <v>0.12906250000000008</v>
      </c>
      <c r="N7" s="95">
        <f t="shared" si="1"/>
        <v>0.025812500000000016</v>
      </c>
      <c r="O7" s="122" t="s">
        <v>157</v>
      </c>
      <c r="P7" s="122" t="s">
        <v>158</v>
      </c>
      <c r="Q7" s="122" t="s">
        <v>159</v>
      </c>
      <c r="R7" s="122" t="s">
        <v>160</v>
      </c>
      <c r="S7" s="122" t="s">
        <v>161</v>
      </c>
      <c r="T7" s="120"/>
    </row>
    <row r="8" spans="1:20" ht="24.75" customHeight="1" thickBot="1">
      <c r="A8" s="96" t="s">
        <v>186</v>
      </c>
      <c r="B8" s="97">
        <f t="shared" si="2"/>
        <v>6</v>
      </c>
      <c r="C8" s="106"/>
      <c r="D8" s="13">
        <v>35</v>
      </c>
      <c r="E8" s="22">
        <v>0.5300347222222223</v>
      </c>
      <c r="F8" s="44" t="s">
        <v>132</v>
      </c>
      <c r="G8" s="45" t="s">
        <v>65</v>
      </c>
      <c r="H8" s="124">
        <v>0.5538541666666666</v>
      </c>
      <c r="I8" s="101">
        <v>0.578136574074074</v>
      </c>
      <c r="J8" s="101">
        <v>0.6023611111111111</v>
      </c>
      <c r="K8" s="101">
        <v>0.6272569444444445</v>
      </c>
      <c r="L8" s="102">
        <v>0.6516666666666667</v>
      </c>
      <c r="M8" s="103">
        <f t="shared" si="0"/>
        <v>0.12163194444444447</v>
      </c>
      <c r="N8" s="95">
        <f t="shared" si="1"/>
        <v>0.024326388888888894</v>
      </c>
      <c r="O8" s="122" t="s">
        <v>133</v>
      </c>
      <c r="P8" s="122" t="s">
        <v>134</v>
      </c>
      <c r="Q8" s="122" t="s">
        <v>135</v>
      </c>
      <c r="R8" s="122" t="s">
        <v>136</v>
      </c>
      <c r="S8" s="122" t="s">
        <v>137</v>
      </c>
      <c r="T8" s="120"/>
    </row>
    <row r="9" spans="1:22" ht="24.75" customHeight="1" thickBot="1">
      <c r="A9" s="96" t="s">
        <v>186</v>
      </c>
      <c r="B9" s="97">
        <f t="shared" si="2"/>
        <v>7</v>
      </c>
      <c r="C9" s="97" t="s">
        <v>197</v>
      </c>
      <c r="D9" s="13">
        <v>23</v>
      </c>
      <c r="E9" s="22">
        <v>0.5192708333333333</v>
      </c>
      <c r="F9" s="44" t="s">
        <v>14</v>
      </c>
      <c r="G9" s="45" t="s">
        <v>96</v>
      </c>
      <c r="H9" s="101">
        <v>0.5461574074074075</v>
      </c>
      <c r="I9" s="101">
        <v>0.5730208333333333</v>
      </c>
      <c r="J9" s="101">
        <v>0.5998148148148148</v>
      </c>
      <c r="K9" s="101">
        <v>0.6260300925925926</v>
      </c>
      <c r="L9" s="102">
        <v>0.6534837962962963</v>
      </c>
      <c r="M9" s="103">
        <f t="shared" si="0"/>
        <v>0.13421296296296292</v>
      </c>
      <c r="N9" s="95">
        <f t="shared" si="1"/>
        <v>0.026842592592592585</v>
      </c>
      <c r="O9" s="122" t="s">
        <v>103</v>
      </c>
      <c r="P9" s="122" t="s">
        <v>104</v>
      </c>
      <c r="Q9" s="122"/>
      <c r="R9" s="122"/>
      <c r="S9" s="122"/>
      <c r="T9" s="120"/>
      <c r="V9" s="80"/>
    </row>
    <row r="10" spans="1:22" ht="24.75" customHeight="1" thickBot="1">
      <c r="A10" s="96" t="s">
        <v>186</v>
      </c>
      <c r="B10" s="97">
        <f t="shared" si="2"/>
        <v>8</v>
      </c>
      <c r="C10" s="97"/>
      <c r="D10" s="13">
        <v>22</v>
      </c>
      <c r="E10" s="22">
        <v>0.5180555555555556</v>
      </c>
      <c r="F10" s="44" t="s">
        <v>14</v>
      </c>
      <c r="G10" s="45" t="s">
        <v>15</v>
      </c>
      <c r="H10" s="101">
        <v>0.5452546296296296</v>
      </c>
      <c r="I10" s="101">
        <v>0.5721296296296297</v>
      </c>
      <c r="J10" s="101">
        <v>0.5990856481481481</v>
      </c>
      <c r="K10" s="101">
        <v>0.6263657407407407</v>
      </c>
      <c r="L10" s="102">
        <v>0.6549768518518518</v>
      </c>
      <c r="M10" s="103">
        <f t="shared" si="0"/>
        <v>0.13692129629629624</v>
      </c>
      <c r="N10" s="95">
        <f t="shared" si="1"/>
        <v>0.027384259259259247</v>
      </c>
      <c r="O10" s="122" t="s">
        <v>100</v>
      </c>
      <c r="P10" s="122"/>
      <c r="Q10" s="122"/>
      <c r="R10" s="122"/>
      <c r="S10" s="122"/>
      <c r="T10" s="120"/>
      <c r="V10" s="80"/>
    </row>
    <row r="11" spans="1:22" ht="53.25" thickBot="1">
      <c r="A11" s="96" t="s">
        <v>186</v>
      </c>
      <c r="B11" s="97">
        <f t="shared" si="2"/>
        <v>9</v>
      </c>
      <c r="C11" s="97"/>
      <c r="D11" s="13">
        <v>7</v>
      </c>
      <c r="E11" s="22">
        <v>0.5085069444444444</v>
      </c>
      <c r="F11" s="44" t="s">
        <v>95</v>
      </c>
      <c r="G11" s="45" t="s">
        <v>9</v>
      </c>
      <c r="H11" s="101">
        <v>0.5381365740740741</v>
      </c>
      <c r="I11" s="101">
        <v>0.5680671296296297</v>
      </c>
      <c r="J11" s="101">
        <v>0.598125</v>
      </c>
      <c r="K11" s="101">
        <v>0.6284606481481482</v>
      </c>
      <c r="L11" s="102">
        <v>0.6585069444444445</v>
      </c>
      <c r="M11" s="103">
        <f t="shared" si="0"/>
        <v>0.15000000000000002</v>
      </c>
      <c r="N11" s="95">
        <f t="shared" si="1"/>
        <v>0.030000000000000006</v>
      </c>
      <c r="O11" s="122" t="s">
        <v>26</v>
      </c>
      <c r="P11" s="122" t="s">
        <v>27</v>
      </c>
      <c r="Q11" s="122" t="s">
        <v>28</v>
      </c>
      <c r="R11" s="122" t="s">
        <v>29</v>
      </c>
      <c r="S11" s="122"/>
      <c r="T11" s="120" t="s">
        <v>25</v>
      </c>
      <c r="V11" s="104"/>
    </row>
    <row r="12" spans="1:20" ht="24.75" customHeight="1" thickBot="1">
      <c r="A12" s="96" t="s">
        <v>186</v>
      </c>
      <c r="B12" s="97">
        <f t="shared" si="2"/>
        <v>10</v>
      </c>
      <c r="C12" s="97"/>
      <c r="D12" s="13">
        <v>31</v>
      </c>
      <c r="E12" s="22">
        <v>0.5253472222222222</v>
      </c>
      <c r="F12" s="44" t="s">
        <v>164</v>
      </c>
      <c r="G12" s="45" t="s">
        <v>65</v>
      </c>
      <c r="H12" s="101">
        <v>0.5510648148148148</v>
      </c>
      <c r="I12" s="101">
        <v>0.5771643518518519</v>
      </c>
      <c r="J12" s="101">
        <v>0.6033912037037037</v>
      </c>
      <c r="K12" s="101">
        <v>0.6309953703703703</v>
      </c>
      <c r="L12" s="102">
        <v>0.6590277777777778</v>
      </c>
      <c r="M12" s="103">
        <f t="shared" si="0"/>
        <v>0.13368055555555558</v>
      </c>
      <c r="N12" s="95">
        <f t="shared" si="1"/>
        <v>0.026736111111111117</v>
      </c>
      <c r="O12" s="122" t="s">
        <v>168</v>
      </c>
      <c r="P12" s="122" t="s">
        <v>169</v>
      </c>
      <c r="Q12" s="122" t="s">
        <v>170</v>
      </c>
      <c r="R12" s="122" t="s">
        <v>171</v>
      </c>
      <c r="S12" s="122" t="s">
        <v>172</v>
      </c>
      <c r="T12" s="120"/>
    </row>
    <row r="13" spans="1:36" ht="24.75" customHeight="1" thickBot="1">
      <c r="A13" s="96" t="s">
        <v>186</v>
      </c>
      <c r="B13" s="97">
        <f t="shared" si="2"/>
        <v>11</v>
      </c>
      <c r="C13" s="97"/>
      <c r="D13" s="13">
        <v>36</v>
      </c>
      <c r="E13" s="22">
        <v>0.5387152777777778</v>
      </c>
      <c r="F13" s="44" t="s">
        <v>97</v>
      </c>
      <c r="G13" s="45" t="s">
        <v>8</v>
      </c>
      <c r="H13" s="101">
        <v>0.5615740740740741</v>
      </c>
      <c r="I13" s="101">
        <v>0.5847569444444444</v>
      </c>
      <c r="J13" s="101">
        <v>0.6084837962962962</v>
      </c>
      <c r="K13" s="101">
        <v>0.6339236111111112</v>
      </c>
      <c r="L13" s="102">
        <v>0.6598495370370371</v>
      </c>
      <c r="M13" s="103">
        <f t="shared" si="0"/>
        <v>0.12113425925925925</v>
      </c>
      <c r="N13" s="95">
        <f t="shared" si="1"/>
        <v>0.02422685185185185</v>
      </c>
      <c r="O13" s="122" t="s">
        <v>130</v>
      </c>
      <c r="P13" s="122" t="s">
        <v>129</v>
      </c>
      <c r="Q13" s="122" t="s">
        <v>127</v>
      </c>
      <c r="R13" s="122" t="s">
        <v>128</v>
      </c>
      <c r="S13" s="122"/>
      <c r="T13" s="120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</row>
    <row r="14" spans="1:20" ht="24.75" customHeight="1" thickBot="1">
      <c r="A14" s="96" t="s">
        <v>186</v>
      </c>
      <c r="B14" s="97">
        <f t="shared" si="2"/>
        <v>12</v>
      </c>
      <c r="C14" s="97"/>
      <c r="D14" s="13">
        <v>26</v>
      </c>
      <c r="E14" s="22">
        <v>0.5220486111111111</v>
      </c>
      <c r="F14" s="44" t="s">
        <v>12</v>
      </c>
      <c r="G14" s="45" t="s">
        <v>9</v>
      </c>
      <c r="H14" s="101">
        <v>0.5490162037037037</v>
      </c>
      <c r="I14" s="101">
        <v>0.5763078703703703</v>
      </c>
      <c r="J14" s="101">
        <v>0.6033564814814815</v>
      </c>
      <c r="K14" s="101">
        <v>0.6326967592592593</v>
      </c>
      <c r="L14" s="102">
        <v>0.6621412037037037</v>
      </c>
      <c r="M14" s="103">
        <f t="shared" si="0"/>
        <v>0.14009259259259255</v>
      </c>
      <c r="N14" s="95">
        <f t="shared" si="1"/>
        <v>0.02801851851851851</v>
      </c>
      <c r="O14" s="122" t="s">
        <v>39</v>
      </c>
      <c r="P14" s="122" t="s">
        <v>40</v>
      </c>
      <c r="Q14" s="122" t="s">
        <v>41</v>
      </c>
      <c r="R14" s="122" t="s">
        <v>42</v>
      </c>
      <c r="S14" s="122"/>
      <c r="T14" s="120" t="s">
        <v>43</v>
      </c>
    </row>
    <row r="15" spans="1:20" ht="24.75" customHeight="1" thickBot="1">
      <c r="A15" s="96" t="s">
        <v>186</v>
      </c>
      <c r="B15" s="97">
        <f t="shared" si="2"/>
        <v>13</v>
      </c>
      <c r="C15" s="97"/>
      <c r="D15" s="13">
        <v>5</v>
      </c>
      <c r="E15" s="22">
        <v>0.5078125</v>
      </c>
      <c r="F15" s="44" t="s">
        <v>14</v>
      </c>
      <c r="G15" s="45" t="s">
        <v>131</v>
      </c>
      <c r="H15" s="101">
        <v>0.5375</v>
      </c>
      <c r="I15" s="101">
        <v>0.5670949074074074</v>
      </c>
      <c r="J15" s="101">
        <v>0.5982407407407407</v>
      </c>
      <c r="K15" s="101">
        <v>0.6298611111111111</v>
      </c>
      <c r="L15" s="102">
        <v>0.662974537037037</v>
      </c>
      <c r="M15" s="103">
        <f t="shared" si="0"/>
        <v>0.15516203703703701</v>
      </c>
      <c r="N15" s="95">
        <f t="shared" si="1"/>
        <v>0.031032407407407404</v>
      </c>
      <c r="O15" s="122" t="s">
        <v>101</v>
      </c>
      <c r="P15" s="122" t="s">
        <v>102</v>
      </c>
      <c r="Q15" s="122"/>
      <c r="R15" s="122"/>
      <c r="S15" s="122"/>
      <c r="T15" s="120"/>
    </row>
    <row r="16" spans="1:21" ht="39.75" thickBot="1">
      <c r="A16" s="96" t="s">
        <v>186</v>
      </c>
      <c r="B16" s="97">
        <f t="shared" si="2"/>
        <v>14</v>
      </c>
      <c r="C16" s="97"/>
      <c r="D16" s="13">
        <v>30</v>
      </c>
      <c r="E16" s="22">
        <v>0.5246527777777777</v>
      </c>
      <c r="F16" s="44" t="s">
        <v>10</v>
      </c>
      <c r="G16" s="45" t="s">
        <v>77</v>
      </c>
      <c r="H16" s="101">
        <v>0.5511805555555556</v>
      </c>
      <c r="I16" s="101">
        <v>0.5781597222222222</v>
      </c>
      <c r="J16" s="101">
        <v>0.6065046296296296</v>
      </c>
      <c r="K16" s="101">
        <v>0.6352546296296296</v>
      </c>
      <c r="L16" s="102">
        <v>0.6638888888888889</v>
      </c>
      <c r="M16" s="103">
        <f t="shared" si="0"/>
        <v>0.13923611111111112</v>
      </c>
      <c r="N16" s="95">
        <f t="shared" si="1"/>
        <v>0.027847222222222225</v>
      </c>
      <c r="O16" s="127" t="s">
        <v>199</v>
      </c>
      <c r="P16" s="122" t="s">
        <v>81</v>
      </c>
      <c r="Q16" s="122" t="s">
        <v>82</v>
      </c>
      <c r="R16" s="122" t="s">
        <v>83</v>
      </c>
      <c r="S16" s="122" t="s">
        <v>200</v>
      </c>
      <c r="T16" s="120"/>
      <c r="U16" s="90"/>
    </row>
    <row r="17" spans="1:36" s="104" customFormat="1" ht="30" customHeight="1" thickBot="1">
      <c r="A17" s="96" t="s">
        <v>186</v>
      </c>
      <c r="B17" s="97">
        <f t="shared" si="2"/>
        <v>15</v>
      </c>
      <c r="C17" s="97"/>
      <c r="D17" s="13">
        <v>32</v>
      </c>
      <c r="E17" s="22">
        <v>0.5256944444444445</v>
      </c>
      <c r="F17" s="44" t="s">
        <v>117</v>
      </c>
      <c r="G17" s="45" t="s">
        <v>77</v>
      </c>
      <c r="H17" s="101">
        <v>0.5523726851851852</v>
      </c>
      <c r="I17" s="101">
        <v>0.5792708333333333</v>
      </c>
      <c r="J17" s="101">
        <v>0.6069675925925926</v>
      </c>
      <c r="K17" s="101">
        <v>0.6359374999999999</v>
      </c>
      <c r="L17" s="102">
        <v>0.6647222222222222</v>
      </c>
      <c r="M17" s="103">
        <f t="shared" si="0"/>
        <v>0.13902777777777775</v>
      </c>
      <c r="N17" s="95">
        <f t="shared" si="1"/>
        <v>0.02780555555555555</v>
      </c>
      <c r="O17" s="122" t="s">
        <v>118</v>
      </c>
      <c r="P17" s="122" t="s">
        <v>119</v>
      </c>
      <c r="Q17" s="122" t="s">
        <v>120</v>
      </c>
      <c r="R17" s="122" t="s">
        <v>121</v>
      </c>
      <c r="S17" s="122" t="s">
        <v>122</v>
      </c>
      <c r="T17" s="120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</row>
    <row r="18" spans="1:20" ht="24.75" customHeight="1" thickBot="1">
      <c r="A18" s="96" t="s">
        <v>186</v>
      </c>
      <c r="B18" s="97">
        <f t="shared" si="2"/>
        <v>16</v>
      </c>
      <c r="C18" s="97"/>
      <c r="D18" s="13">
        <v>14</v>
      </c>
      <c r="E18" s="22">
        <v>0.5147569444444444</v>
      </c>
      <c r="F18" s="44" t="s">
        <v>30</v>
      </c>
      <c r="G18" s="45" t="s">
        <v>11</v>
      </c>
      <c r="H18" s="101">
        <v>0.5429861111111111</v>
      </c>
      <c r="I18" s="101">
        <v>0.5716666666666667</v>
      </c>
      <c r="J18" s="101">
        <v>0.6009375</v>
      </c>
      <c r="K18" s="101">
        <v>0.6334375</v>
      </c>
      <c r="L18" s="102">
        <v>0.6655324074074074</v>
      </c>
      <c r="M18" s="103">
        <f t="shared" si="0"/>
        <v>0.15077546296296296</v>
      </c>
      <c r="N18" s="95">
        <f t="shared" si="1"/>
        <v>0.03015509259259259</v>
      </c>
      <c r="O18" s="122" t="s">
        <v>31</v>
      </c>
      <c r="P18" s="122" t="s">
        <v>32</v>
      </c>
      <c r="Q18" s="122"/>
      <c r="R18" s="122"/>
      <c r="S18" s="122"/>
      <c r="T18" s="120"/>
    </row>
    <row r="19" spans="1:20" ht="30" customHeight="1" thickBot="1">
      <c r="A19" s="96" t="s">
        <v>186</v>
      </c>
      <c r="B19" s="97">
        <f t="shared" si="2"/>
        <v>17</v>
      </c>
      <c r="C19" s="97"/>
      <c r="D19" s="13">
        <v>1</v>
      </c>
      <c r="E19" s="22">
        <v>0.49114583333333334</v>
      </c>
      <c r="F19" s="44" t="s">
        <v>7</v>
      </c>
      <c r="G19" s="45" t="s">
        <v>15</v>
      </c>
      <c r="H19" s="101">
        <v>0.524837962962963</v>
      </c>
      <c r="I19" s="101">
        <v>0.5595023148148148</v>
      </c>
      <c r="J19" s="101">
        <v>0.5943055555555555</v>
      </c>
      <c r="K19" s="126">
        <v>0.630150462962963</v>
      </c>
      <c r="L19" s="102">
        <v>0.6659837962962963</v>
      </c>
      <c r="M19" s="103">
        <f t="shared" si="0"/>
        <v>0.174837962962963</v>
      </c>
      <c r="N19" s="95">
        <f t="shared" si="1"/>
        <v>0.0349675925925926</v>
      </c>
      <c r="O19" s="122" t="s">
        <v>51</v>
      </c>
      <c r="P19" s="122"/>
      <c r="Q19" s="122"/>
      <c r="R19" s="122"/>
      <c r="S19" s="122"/>
      <c r="T19" s="120"/>
    </row>
    <row r="20" spans="1:20" ht="39.75" thickBot="1">
      <c r="A20" s="96" t="s">
        <v>186</v>
      </c>
      <c r="B20" s="97">
        <f t="shared" si="2"/>
        <v>18</v>
      </c>
      <c r="C20" s="97"/>
      <c r="D20" s="13">
        <v>29</v>
      </c>
      <c r="E20" s="22">
        <v>0.5243055555555556</v>
      </c>
      <c r="F20" s="44" t="s">
        <v>17</v>
      </c>
      <c r="G20" s="45" t="s">
        <v>65</v>
      </c>
      <c r="H20" s="101">
        <v>0.5510995370370371</v>
      </c>
      <c r="I20" s="101">
        <v>0.5791087962962963</v>
      </c>
      <c r="J20" s="101">
        <v>0.607638888888889</v>
      </c>
      <c r="K20" s="101">
        <v>0.637337962962963</v>
      </c>
      <c r="L20" s="102">
        <v>0.6660185185185185</v>
      </c>
      <c r="M20" s="103">
        <f t="shared" si="0"/>
        <v>0.14171296296296287</v>
      </c>
      <c r="N20" s="95">
        <f t="shared" si="1"/>
        <v>0.028342592592592575</v>
      </c>
      <c r="O20" s="122" t="s">
        <v>60</v>
      </c>
      <c r="P20" s="122" t="s">
        <v>61</v>
      </c>
      <c r="Q20" s="122" t="s">
        <v>62</v>
      </c>
      <c r="R20" s="122" t="s">
        <v>63</v>
      </c>
      <c r="S20" s="122" t="s">
        <v>64</v>
      </c>
      <c r="T20" s="120"/>
    </row>
    <row r="21" spans="1:20" ht="24.75" customHeight="1" thickBot="1">
      <c r="A21" s="96" t="s">
        <v>186</v>
      </c>
      <c r="B21" s="97">
        <f t="shared" si="2"/>
        <v>19</v>
      </c>
      <c r="C21" s="97" t="s">
        <v>194</v>
      </c>
      <c r="D21" s="13">
        <v>34</v>
      </c>
      <c r="E21" s="22">
        <v>0.5276041666666667</v>
      </c>
      <c r="F21" s="44" t="s">
        <v>164</v>
      </c>
      <c r="G21" s="45" t="s">
        <v>59</v>
      </c>
      <c r="H21" s="101">
        <v>0.554212962962963</v>
      </c>
      <c r="I21" s="101">
        <v>0.581087962962963</v>
      </c>
      <c r="J21" s="101">
        <v>0.6085763888888889</v>
      </c>
      <c r="K21" s="101">
        <v>0.6375115740740741</v>
      </c>
      <c r="L21" s="102">
        <v>0.6662152777777778</v>
      </c>
      <c r="M21" s="103">
        <f t="shared" si="0"/>
        <v>0.13861111111111113</v>
      </c>
      <c r="N21" s="95">
        <f t="shared" si="1"/>
        <v>0.027722222222222224</v>
      </c>
      <c r="O21" s="122" t="s">
        <v>165</v>
      </c>
      <c r="P21" s="122" t="s">
        <v>166</v>
      </c>
      <c r="Q21" s="122" t="s">
        <v>167</v>
      </c>
      <c r="R21" s="122"/>
      <c r="S21" s="122"/>
      <c r="T21" s="120"/>
    </row>
    <row r="22" spans="1:20" ht="24.75" customHeight="1" thickBot="1">
      <c r="A22" s="96" t="s">
        <v>186</v>
      </c>
      <c r="B22" s="97">
        <f t="shared" si="2"/>
        <v>20</v>
      </c>
      <c r="C22" s="97"/>
      <c r="D22" s="13">
        <v>6</v>
      </c>
      <c r="E22" s="22">
        <v>0.5079861111111111</v>
      </c>
      <c r="F22" s="44" t="s">
        <v>17</v>
      </c>
      <c r="G22" s="45" t="s">
        <v>59</v>
      </c>
      <c r="H22" s="101">
        <v>0.5383333333333333</v>
      </c>
      <c r="I22" s="101">
        <v>0.5697337962962963</v>
      </c>
      <c r="J22" s="101">
        <v>0.6014930555555555</v>
      </c>
      <c r="K22" s="101">
        <v>0.6341203703703704</v>
      </c>
      <c r="L22" s="102">
        <v>0.6665740740740741</v>
      </c>
      <c r="M22" s="103">
        <f t="shared" si="0"/>
        <v>0.15858796296296296</v>
      </c>
      <c r="N22" s="95">
        <f t="shared" si="1"/>
        <v>0.03171759259259259</v>
      </c>
      <c r="O22" s="122" t="s">
        <v>53</v>
      </c>
      <c r="P22" s="122" t="s">
        <v>54</v>
      </c>
      <c r="Q22" s="122" t="s">
        <v>55</v>
      </c>
      <c r="R22" s="122"/>
      <c r="S22" s="122"/>
      <c r="T22" s="120"/>
    </row>
    <row r="23" spans="1:20" ht="24.75" customHeight="1" thickBot="1">
      <c r="A23" s="96" t="s">
        <v>186</v>
      </c>
      <c r="B23" s="97">
        <f t="shared" si="2"/>
        <v>21</v>
      </c>
      <c r="C23" s="97"/>
      <c r="D23" s="13">
        <v>24</v>
      </c>
      <c r="E23" s="22">
        <v>0.5196180555555555</v>
      </c>
      <c r="F23" s="44" t="s">
        <v>151</v>
      </c>
      <c r="G23" s="45" t="s">
        <v>59</v>
      </c>
      <c r="H23" s="101">
        <v>0.5474537037037037</v>
      </c>
      <c r="I23" s="101">
        <v>0.5762384259259259</v>
      </c>
      <c r="J23" s="101">
        <v>0.6062847222222222</v>
      </c>
      <c r="K23" s="101">
        <v>0.6371064814814814</v>
      </c>
      <c r="L23" s="102">
        <v>0.668125</v>
      </c>
      <c r="M23" s="103">
        <f t="shared" si="0"/>
        <v>0.14850694444444446</v>
      </c>
      <c r="N23" s="95">
        <f t="shared" si="1"/>
        <v>0.029701388888888892</v>
      </c>
      <c r="O23" s="122" t="s">
        <v>148</v>
      </c>
      <c r="P23" s="122" t="s">
        <v>149</v>
      </c>
      <c r="Q23" s="122" t="s">
        <v>150</v>
      </c>
      <c r="R23" s="122"/>
      <c r="S23" s="122"/>
      <c r="T23" s="120"/>
    </row>
    <row r="24" spans="1:20" ht="24.75" customHeight="1" thickBot="1">
      <c r="A24" s="96" t="s">
        <v>186</v>
      </c>
      <c r="B24" s="97">
        <f t="shared" si="2"/>
        <v>22</v>
      </c>
      <c r="C24" s="97"/>
      <c r="D24" s="13">
        <v>21</v>
      </c>
      <c r="E24" s="22">
        <v>0.5180555555555556</v>
      </c>
      <c r="F24" s="44" t="s">
        <v>110</v>
      </c>
      <c r="G24" s="45" t="s">
        <v>109</v>
      </c>
      <c r="H24" s="101">
        <v>0.5460069444444444</v>
      </c>
      <c r="I24" s="101">
        <v>0.5750231481481481</v>
      </c>
      <c r="J24" s="101">
        <v>0.6059375</v>
      </c>
      <c r="K24" s="101">
        <v>0.639074074074074</v>
      </c>
      <c r="L24" s="102">
        <v>0.669375</v>
      </c>
      <c r="M24" s="103">
        <f t="shared" si="0"/>
        <v>0.15131944444444445</v>
      </c>
      <c r="N24" s="95">
        <f t="shared" si="1"/>
        <v>0.03026388888888889</v>
      </c>
      <c r="O24" s="122" t="s">
        <v>111</v>
      </c>
      <c r="P24" s="122" t="s">
        <v>112</v>
      </c>
      <c r="Q24" s="122" t="s">
        <v>113</v>
      </c>
      <c r="R24" s="122"/>
      <c r="S24" s="122"/>
      <c r="T24" s="120"/>
    </row>
    <row r="25" spans="1:20" ht="31.5" customHeight="1" thickBot="1">
      <c r="A25" s="96" t="s">
        <v>186</v>
      </c>
      <c r="B25" s="97">
        <f t="shared" si="2"/>
        <v>23</v>
      </c>
      <c r="C25" s="97"/>
      <c r="D25" s="13">
        <v>33</v>
      </c>
      <c r="E25" s="22">
        <v>0.5267361111111112</v>
      </c>
      <c r="F25" s="44" t="s">
        <v>17</v>
      </c>
      <c r="G25" s="45" t="s">
        <v>8</v>
      </c>
      <c r="H25" s="101">
        <v>0.5538773148148148</v>
      </c>
      <c r="I25" s="101">
        <v>0.5815856481481482</v>
      </c>
      <c r="J25" s="101">
        <v>0.610162037037037</v>
      </c>
      <c r="K25" s="101">
        <v>0.6400231481481481</v>
      </c>
      <c r="L25" s="102">
        <v>0.669375</v>
      </c>
      <c r="M25" s="103">
        <f t="shared" si="0"/>
        <v>0.14263888888888887</v>
      </c>
      <c r="N25" s="95">
        <f t="shared" si="1"/>
        <v>0.028527777777777773</v>
      </c>
      <c r="O25" s="122" t="s">
        <v>66</v>
      </c>
      <c r="P25" s="122" t="s">
        <v>67</v>
      </c>
      <c r="Q25" s="122" t="s">
        <v>68</v>
      </c>
      <c r="R25" s="122" t="s">
        <v>69</v>
      </c>
      <c r="S25" s="122"/>
      <c r="T25" s="120"/>
    </row>
    <row r="26" spans="1:20" ht="39.75" thickBot="1">
      <c r="A26" s="96" t="s">
        <v>186</v>
      </c>
      <c r="B26" s="97">
        <f t="shared" si="2"/>
        <v>24</v>
      </c>
      <c r="C26" s="97"/>
      <c r="D26" s="13">
        <v>4</v>
      </c>
      <c r="E26" s="22">
        <v>0.506076388888889</v>
      </c>
      <c r="F26" s="44" t="s">
        <v>17</v>
      </c>
      <c r="G26" s="45" t="s">
        <v>13</v>
      </c>
      <c r="H26" s="101">
        <v>0.5364930555555555</v>
      </c>
      <c r="I26" s="101">
        <v>0.5686574074074074</v>
      </c>
      <c r="J26" s="101">
        <v>0.6022106481481482</v>
      </c>
      <c r="K26" s="101">
        <v>0.6363888888888889</v>
      </c>
      <c r="L26" s="102">
        <v>0.6710763888888889</v>
      </c>
      <c r="M26" s="103">
        <f t="shared" si="0"/>
        <v>0.16499999999999992</v>
      </c>
      <c r="N26" s="95">
        <f t="shared" si="1"/>
        <v>0.03299999999999999</v>
      </c>
      <c r="O26" s="122" t="s">
        <v>201</v>
      </c>
      <c r="P26" s="122" t="s">
        <v>71</v>
      </c>
      <c r="Q26" s="122"/>
      <c r="R26" s="122"/>
      <c r="S26" s="122"/>
      <c r="T26" s="120"/>
    </row>
    <row r="27" spans="1:20" ht="24.75" customHeight="1" thickBot="1">
      <c r="A27" s="96" t="s">
        <v>186</v>
      </c>
      <c r="B27" s="97">
        <f t="shared" si="2"/>
        <v>25</v>
      </c>
      <c r="C27" s="97"/>
      <c r="D27" s="13">
        <v>12</v>
      </c>
      <c r="E27" s="22">
        <v>0.5128472222222222</v>
      </c>
      <c r="F27" s="44" t="s">
        <v>154</v>
      </c>
      <c r="G27" s="45" t="s">
        <v>114</v>
      </c>
      <c r="H27" s="101">
        <v>0.5426620370370371</v>
      </c>
      <c r="I27" s="101">
        <v>0.573113425925926</v>
      </c>
      <c r="J27" s="101">
        <v>0.6039583333333333</v>
      </c>
      <c r="K27" s="101">
        <v>0.638287037037037</v>
      </c>
      <c r="L27" s="102">
        <v>0.6719328703703704</v>
      </c>
      <c r="M27" s="103">
        <f t="shared" si="0"/>
        <v>0.15908564814814818</v>
      </c>
      <c r="N27" s="95">
        <f t="shared" si="1"/>
        <v>0.03181712962962964</v>
      </c>
      <c r="O27" s="122" t="s">
        <v>155</v>
      </c>
      <c r="P27" s="122"/>
      <c r="Q27" s="122"/>
      <c r="R27" s="122"/>
      <c r="S27" s="122"/>
      <c r="T27" s="120"/>
    </row>
    <row r="28" spans="1:20" ht="24.75" customHeight="1" thickBot="1">
      <c r="A28" s="96" t="s">
        <v>186</v>
      </c>
      <c r="B28" s="97">
        <f t="shared" si="2"/>
        <v>26</v>
      </c>
      <c r="C28" s="97"/>
      <c r="D28" s="13">
        <v>10</v>
      </c>
      <c r="E28" s="73">
        <v>0.5201273148148148</v>
      </c>
      <c r="F28" s="44" t="s">
        <v>16</v>
      </c>
      <c r="G28" s="45" t="s">
        <v>114</v>
      </c>
      <c r="H28" s="101">
        <v>0.5493171296296296</v>
      </c>
      <c r="I28" s="101">
        <v>0.5791087962962963</v>
      </c>
      <c r="J28" s="101">
        <v>0.6091782407407408</v>
      </c>
      <c r="K28" s="101">
        <v>0.6404861111111111</v>
      </c>
      <c r="L28" s="102">
        <v>0.672349537037037</v>
      </c>
      <c r="M28" s="103">
        <f t="shared" si="0"/>
        <v>0.15222222222222226</v>
      </c>
      <c r="N28" s="95">
        <f t="shared" si="1"/>
        <v>0.03044444444444445</v>
      </c>
      <c r="O28" s="122" t="s">
        <v>115</v>
      </c>
      <c r="P28" s="122"/>
      <c r="Q28" s="122"/>
      <c r="R28" s="122"/>
      <c r="S28" s="122"/>
      <c r="T28" s="120"/>
    </row>
    <row r="29" spans="1:20" ht="24.75" customHeight="1" thickBot="1">
      <c r="A29" s="96" t="s">
        <v>186</v>
      </c>
      <c r="B29" s="97">
        <f t="shared" si="2"/>
        <v>27</v>
      </c>
      <c r="C29" s="97"/>
      <c r="D29" s="13">
        <v>18</v>
      </c>
      <c r="E29" s="22">
        <v>0.515625</v>
      </c>
      <c r="F29" s="44" t="s">
        <v>14</v>
      </c>
      <c r="G29" s="45" t="s">
        <v>15</v>
      </c>
      <c r="H29" s="101">
        <v>0.5461226851851851</v>
      </c>
      <c r="I29" s="101">
        <v>0.5773842592592593</v>
      </c>
      <c r="J29" s="101">
        <v>0.6084837962962962</v>
      </c>
      <c r="K29" s="101">
        <v>0.6419675925925926</v>
      </c>
      <c r="L29" s="102">
        <v>0.6748032407407408</v>
      </c>
      <c r="M29" s="103">
        <f t="shared" si="0"/>
        <v>0.15917824074074083</v>
      </c>
      <c r="N29" s="95">
        <f t="shared" si="1"/>
        <v>0.03183564814814817</v>
      </c>
      <c r="O29" s="122" t="s">
        <v>99</v>
      </c>
      <c r="P29" s="122"/>
      <c r="Q29" s="122"/>
      <c r="R29" s="122"/>
      <c r="S29" s="122"/>
      <c r="T29" s="120"/>
    </row>
    <row r="30" spans="1:20" ht="39.75" thickBot="1">
      <c r="A30" s="96" t="s">
        <v>186</v>
      </c>
      <c r="B30" s="97">
        <f t="shared" si="2"/>
        <v>28</v>
      </c>
      <c r="C30" s="97"/>
      <c r="D30" s="13">
        <v>19</v>
      </c>
      <c r="E30" s="22">
        <v>0.5157986111111111</v>
      </c>
      <c r="F30" s="44" t="s">
        <v>142</v>
      </c>
      <c r="G30" s="45" t="s">
        <v>65</v>
      </c>
      <c r="H30" s="101">
        <v>0.5467129629629629</v>
      </c>
      <c r="I30" s="101">
        <v>0.5783680555555556</v>
      </c>
      <c r="J30" s="101">
        <v>0.6105902777777777</v>
      </c>
      <c r="K30" s="101">
        <v>0.6445717592592592</v>
      </c>
      <c r="L30" s="102">
        <v>0.6777314814814814</v>
      </c>
      <c r="M30" s="103">
        <f t="shared" si="0"/>
        <v>0.1619328703703703</v>
      </c>
      <c r="N30" s="95">
        <f t="shared" si="1"/>
        <v>0.03238657407407406</v>
      </c>
      <c r="O30" s="122" t="s">
        <v>143</v>
      </c>
      <c r="P30" s="122" t="s">
        <v>144</v>
      </c>
      <c r="Q30" s="122" t="s">
        <v>146</v>
      </c>
      <c r="R30" s="122" t="s">
        <v>145</v>
      </c>
      <c r="S30" s="122" t="s">
        <v>147</v>
      </c>
      <c r="T30" s="120"/>
    </row>
    <row r="31" spans="1:20" ht="24.75" customHeight="1" thickBot="1">
      <c r="A31" s="96" t="s">
        <v>186</v>
      </c>
      <c r="B31" s="97">
        <f t="shared" si="2"/>
        <v>29</v>
      </c>
      <c r="C31" s="97"/>
      <c r="D31" s="13">
        <v>16</v>
      </c>
      <c r="E31" s="22">
        <v>0.5154513888888889</v>
      </c>
      <c r="F31" s="44" t="s">
        <v>72</v>
      </c>
      <c r="G31" s="45" t="s">
        <v>9</v>
      </c>
      <c r="H31" s="101">
        <v>0.5472453703703704</v>
      </c>
      <c r="I31" s="101">
        <v>0.5791319444444444</v>
      </c>
      <c r="J31" s="101">
        <v>0.6122106481481482</v>
      </c>
      <c r="K31" s="101">
        <v>0.6464120370370371</v>
      </c>
      <c r="L31" s="102">
        <v>0.6809953703703703</v>
      </c>
      <c r="M31" s="103">
        <f t="shared" si="0"/>
        <v>0.16554398148148142</v>
      </c>
      <c r="N31" s="95">
        <f t="shared" si="1"/>
        <v>0.03310879629629628</v>
      </c>
      <c r="O31" s="122" t="s">
        <v>44</v>
      </c>
      <c r="P31" s="122" t="s">
        <v>45</v>
      </c>
      <c r="Q31" s="122" t="s">
        <v>46</v>
      </c>
      <c r="R31" s="122" t="s">
        <v>47</v>
      </c>
      <c r="S31" s="122"/>
      <c r="T31" s="120" t="s">
        <v>48</v>
      </c>
    </row>
    <row r="32" spans="1:22" ht="39.75" thickBot="1">
      <c r="A32" s="96" t="s">
        <v>186</v>
      </c>
      <c r="B32" s="97">
        <f t="shared" si="2"/>
        <v>30</v>
      </c>
      <c r="C32" s="97"/>
      <c r="D32" s="13">
        <v>28</v>
      </c>
      <c r="E32" s="22">
        <v>0.5236111111111111</v>
      </c>
      <c r="F32" s="44" t="s">
        <v>17</v>
      </c>
      <c r="G32" s="45" t="s">
        <v>59</v>
      </c>
      <c r="H32" s="101">
        <v>0.5519328703703704</v>
      </c>
      <c r="I32" s="101">
        <v>0.5821527777777777</v>
      </c>
      <c r="J32" s="101">
        <v>0.6148148148148148</v>
      </c>
      <c r="K32" s="101">
        <v>0.648125</v>
      </c>
      <c r="L32" s="102">
        <v>0.6850578703703704</v>
      </c>
      <c r="M32" s="103">
        <f t="shared" si="0"/>
        <v>0.16144675925925922</v>
      </c>
      <c r="N32" s="95">
        <f t="shared" si="1"/>
        <v>0.03228935185185185</v>
      </c>
      <c r="O32" s="122" t="s">
        <v>56</v>
      </c>
      <c r="P32" s="122" t="s">
        <v>57</v>
      </c>
      <c r="Q32" s="122" t="s">
        <v>58</v>
      </c>
      <c r="R32" s="122"/>
      <c r="S32" s="122"/>
      <c r="T32" s="120"/>
      <c r="V32" s="80"/>
    </row>
    <row r="33" spans="1:22" ht="24.75" customHeight="1" thickBot="1">
      <c r="A33" s="96" t="s">
        <v>186</v>
      </c>
      <c r="B33" s="97">
        <f t="shared" si="2"/>
        <v>31</v>
      </c>
      <c r="C33" s="97"/>
      <c r="D33" s="13">
        <v>25</v>
      </c>
      <c r="E33" s="22">
        <v>0.5196180555555555</v>
      </c>
      <c r="F33" s="44" t="s">
        <v>117</v>
      </c>
      <c r="G33" s="45" t="s">
        <v>13</v>
      </c>
      <c r="H33" s="101">
        <v>0.5528819444444445</v>
      </c>
      <c r="I33" s="101">
        <v>0.5865972222222222</v>
      </c>
      <c r="J33" s="101">
        <v>0.6220138888888889</v>
      </c>
      <c r="K33" s="101">
        <v>0.6589236111111111</v>
      </c>
      <c r="L33" s="102">
        <v>0.6968055555555556</v>
      </c>
      <c r="M33" s="103">
        <f t="shared" si="0"/>
        <v>0.17718750000000005</v>
      </c>
      <c r="N33" s="95">
        <f t="shared" si="1"/>
        <v>0.03543750000000001</v>
      </c>
      <c r="O33" s="122" t="s">
        <v>124</v>
      </c>
      <c r="P33" s="122" t="s">
        <v>125</v>
      </c>
      <c r="Q33" s="122"/>
      <c r="R33" s="122"/>
      <c r="S33" s="122"/>
      <c r="T33" s="120"/>
      <c r="V33" s="80"/>
    </row>
    <row r="34" spans="1:20" ht="39">
      <c r="A34" s="96" t="s">
        <v>186</v>
      </c>
      <c r="B34" s="97">
        <f t="shared" si="2"/>
        <v>32</v>
      </c>
      <c r="C34" s="97"/>
      <c r="D34" s="13">
        <v>17</v>
      </c>
      <c r="E34" s="22">
        <v>0.515625</v>
      </c>
      <c r="F34" s="44" t="s">
        <v>10</v>
      </c>
      <c r="G34" s="45" t="s">
        <v>59</v>
      </c>
      <c r="H34" s="101">
        <v>0.5527199074074074</v>
      </c>
      <c r="I34" s="101">
        <v>0.5923958333333333</v>
      </c>
      <c r="J34" s="101">
        <v>0.6338541666666667</v>
      </c>
      <c r="K34" s="101">
        <v>0.675960648148148</v>
      </c>
      <c r="L34" s="125">
        <v>0.7174537037037036</v>
      </c>
      <c r="M34" s="103">
        <f>K34-E34</f>
        <v>0.16033564814814805</v>
      </c>
      <c r="N34" s="95">
        <f t="shared" si="1"/>
        <v>0.03206712962962961</v>
      </c>
      <c r="O34" s="122" t="s">
        <v>78</v>
      </c>
      <c r="P34" s="122" t="s">
        <v>75</v>
      </c>
      <c r="Q34" s="122" t="s">
        <v>76</v>
      </c>
      <c r="R34" s="122"/>
      <c r="S34" s="122"/>
      <c r="T34" s="120"/>
    </row>
    <row r="35" spans="1:20" ht="24.75" customHeight="1">
      <c r="A35" s="96" t="s">
        <v>186</v>
      </c>
      <c r="B35" s="97">
        <f t="shared" si="2"/>
        <v>33</v>
      </c>
      <c r="C35" s="97"/>
      <c r="D35" s="13">
        <v>11</v>
      </c>
      <c r="E35" s="22">
        <v>0.5128472222222222</v>
      </c>
      <c r="F35" s="44" t="s">
        <v>16</v>
      </c>
      <c r="G35" s="45" t="s">
        <v>114</v>
      </c>
      <c r="H35" s="101">
        <v>0.5402546296296297</v>
      </c>
      <c r="I35" s="101">
        <v>0.5694328703703704</v>
      </c>
      <c r="J35" s="101">
        <v>0.5995023148148148</v>
      </c>
      <c r="K35" s="101" t="s">
        <v>192</v>
      </c>
      <c r="L35" s="102" t="s">
        <v>192</v>
      </c>
      <c r="M35" s="103" t="e">
        <f>L35-E35</f>
        <v>#VALUE!</v>
      </c>
      <c r="N35" s="103" t="e">
        <f t="shared" si="1"/>
        <v>#VALUE!</v>
      </c>
      <c r="O35" s="122" t="s">
        <v>116</v>
      </c>
      <c r="P35" s="122"/>
      <c r="Q35" s="122"/>
      <c r="R35" s="122"/>
      <c r="S35" s="122"/>
      <c r="T35" s="120"/>
    </row>
    <row r="36" spans="1:20" ht="21.75" customHeight="1">
      <c r="A36" s="96" t="s">
        <v>186</v>
      </c>
      <c r="B36" s="97">
        <f t="shared" si="2"/>
        <v>34</v>
      </c>
      <c r="C36" s="97"/>
      <c r="D36" s="13">
        <v>15</v>
      </c>
      <c r="E36" s="22">
        <v>0.5153356481481481</v>
      </c>
      <c r="F36" s="44" t="s">
        <v>12</v>
      </c>
      <c r="G36" s="45" t="s">
        <v>9</v>
      </c>
      <c r="H36" s="101">
        <v>0.5453009259259259</v>
      </c>
      <c r="I36" s="101">
        <v>0.5756365740740741</v>
      </c>
      <c r="J36" s="101">
        <v>0.6057754629629629</v>
      </c>
      <c r="K36" s="101">
        <v>0.6376273148148148</v>
      </c>
      <c r="L36" s="102" t="s">
        <v>192</v>
      </c>
      <c r="M36" s="103" t="e">
        <f>L36-E36</f>
        <v>#VALUE!</v>
      </c>
      <c r="N36" s="103" t="e">
        <f t="shared" si="1"/>
        <v>#VALUE!</v>
      </c>
      <c r="O36" s="122" t="s">
        <v>49</v>
      </c>
      <c r="P36" s="122" t="s">
        <v>50</v>
      </c>
      <c r="Q36" s="122" t="s">
        <v>52</v>
      </c>
      <c r="R36" s="122" t="s">
        <v>140</v>
      </c>
      <c r="S36" s="122"/>
      <c r="T36" s="120" t="s">
        <v>141</v>
      </c>
    </row>
    <row r="37" spans="1:20" ht="26.25">
      <c r="A37" s="96" t="s">
        <v>186</v>
      </c>
      <c r="B37" s="97">
        <f t="shared" si="2"/>
        <v>35</v>
      </c>
      <c r="C37" s="97"/>
      <c r="D37" s="13">
        <v>20</v>
      </c>
      <c r="E37" s="22">
        <v>0.5168402777777777</v>
      </c>
      <c r="F37" s="44" t="s">
        <v>126</v>
      </c>
      <c r="G37" s="45" t="s">
        <v>139</v>
      </c>
      <c r="H37" s="101">
        <v>0.5475</v>
      </c>
      <c r="I37" s="101">
        <v>0.5785648148148148</v>
      </c>
      <c r="J37" s="101">
        <v>0.6119675925925926</v>
      </c>
      <c r="K37" s="101" t="s">
        <v>192</v>
      </c>
      <c r="L37" s="102" t="s">
        <v>192</v>
      </c>
      <c r="M37" s="103" t="e">
        <f>L37-E37</f>
        <v>#VALUE!</v>
      </c>
      <c r="N37" s="103" t="e">
        <f t="shared" si="1"/>
        <v>#VALUE!</v>
      </c>
      <c r="O37" s="122" t="s">
        <v>138</v>
      </c>
      <c r="P37" s="122"/>
      <c r="Q37" s="122"/>
      <c r="R37" s="122"/>
      <c r="S37" s="122"/>
      <c r="T37" s="120"/>
    </row>
    <row r="38" spans="1:20" ht="26.25">
      <c r="A38" s="96" t="s">
        <v>186</v>
      </c>
      <c r="B38" s="97">
        <f t="shared" si="2"/>
        <v>36</v>
      </c>
      <c r="C38" s="97"/>
      <c r="D38" s="13">
        <v>13</v>
      </c>
      <c r="E38" s="22">
        <v>0.5131944444444444</v>
      </c>
      <c r="F38" s="44" t="s">
        <v>3</v>
      </c>
      <c r="G38" s="45" t="s">
        <v>93</v>
      </c>
      <c r="H38" s="101"/>
      <c r="I38" s="101"/>
      <c r="J38" s="101"/>
      <c r="K38" s="101"/>
      <c r="L38" s="102" t="s">
        <v>193</v>
      </c>
      <c r="M38" s="103" t="e">
        <f>L38-E38</f>
        <v>#VALUE!</v>
      </c>
      <c r="N38" s="103" t="e">
        <f t="shared" si="1"/>
        <v>#VALUE!</v>
      </c>
      <c r="O38" s="122" t="s">
        <v>4</v>
      </c>
      <c r="P38" s="122" t="s">
        <v>5</v>
      </c>
      <c r="Q38" s="122" t="s">
        <v>6</v>
      </c>
      <c r="R38" s="122"/>
      <c r="S38" s="122"/>
      <c r="T38" s="120"/>
    </row>
    <row r="39" spans="1:20" ht="30" customHeight="1" thickBot="1">
      <c r="A39" s="86" t="s">
        <v>173</v>
      </c>
      <c r="B39" s="87" t="s">
        <v>174</v>
      </c>
      <c r="C39" s="87" t="s">
        <v>175</v>
      </c>
      <c r="D39" s="87" t="s">
        <v>176</v>
      </c>
      <c r="E39" s="87" t="s">
        <v>0</v>
      </c>
      <c r="F39" s="88" t="s">
        <v>177</v>
      </c>
      <c r="G39" s="89" t="s">
        <v>178</v>
      </c>
      <c r="H39" s="87" t="s">
        <v>179</v>
      </c>
      <c r="I39" s="87" t="s">
        <v>180</v>
      </c>
      <c r="J39" s="87" t="s">
        <v>181</v>
      </c>
      <c r="K39" s="87" t="s">
        <v>182</v>
      </c>
      <c r="L39" s="87" t="s">
        <v>183</v>
      </c>
      <c r="M39" s="87" t="s">
        <v>184</v>
      </c>
      <c r="N39" s="87" t="s">
        <v>185</v>
      </c>
      <c r="O39" s="88" t="s">
        <v>191</v>
      </c>
      <c r="P39" s="88" t="s">
        <v>202</v>
      </c>
      <c r="Q39" s="88" t="s">
        <v>203</v>
      </c>
      <c r="R39" s="88" t="s">
        <v>204</v>
      </c>
      <c r="S39" s="88" t="s">
        <v>190</v>
      </c>
      <c r="T39" s="130" t="s">
        <v>89</v>
      </c>
    </row>
    <row r="40" spans="1:20" ht="27.75" customHeight="1">
      <c r="A40" s="91" t="s">
        <v>187</v>
      </c>
      <c r="B40" s="108">
        <v>1</v>
      </c>
      <c r="C40" s="108"/>
      <c r="D40" s="14">
        <v>101</v>
      </c>
      <c r="E40" s="21">
        <v>0.5003472222222222</v>
      </c>
      <c r="F40" s="20" t="s">
        <v>117</v>
      </c>
      <c r="G40" s="42" t="s">
        <v>114</v>
      </c>
      <c r="H40" s="109"/>
      <c r="I40" s="93">
        <v>0.5272453703703703</v>
      </c>
      <c r="J40" s="93">
        <v>0.5556828703703703</v>
      </c>
      <c r="K40" s="93">
        <v>0.5856481481481481</v>
      </c>
      <c r="L40" s="110">
        <v>0.6143518518518518</v>
      </c>
      <c r="M40" s="95">
        <f>L40-E40</f>
        <v>0.11400462962962965</v>
      </c>
      <c r="N40" s="95">
        <f>M40/4</f>
        <v>0.028501157407407413</v>
      </c>
      <c r="O40" s="123" t="s">
        <v>123</v>
      </c>
      <c r="P40" s="32"/>
      <c r="Q40" s="32"/>
      <c r="R40" s="32"/>
      <c r="S40" s="111"/>
      <c r="T40" s="128"/>
    </row>
    <row r="41" spans="1:20" ht="30" customHeight="1">
      <c r="A41" s="96" t="s">
        <v>187</v>
      </c>
      <c r="B41" s="106">
        <v>2</v>
      </c>
      <c r="C41" s="106"/>
      <c r="D41" s="14">
        <v>102</v>
      </c>
      <c r="E41" s="22">
        <v>0.5190972222222222</v>
      </c>
      <c r="F41" s="19" t="s">
        <v>14</v>
      </c>
      <c r="G41" s="41" t="s">
        <v>8</v>
      </c>
      <c r="H41" s="112"/>
      <c r="I41" s="101">
        <v>0.5448263888888889</v>
      </c>
      <c r="J41" s="101">
        <v>0.5709722222222222</v>
      </c>
      <c r="K41" s="101">
        <v>0.5971412037037037</v>
      </c>
      <c r="L41" s="113">
        <v>0.624548611111111</v>
      </c>
      <c r="M41" s="103">
        <f>L41-E41</f>
        <v>0.10545138888888883</v>
      </c>
      <c r="N41" s="103">
        <f>M41/4</f>
        <v>0.026362847222222208</v>
      </c>
      <c r="O41" s="123" t="s">
        <v>105</v>
      </c>
      <c r="P41" s="32" t="s">
        <v>106</v>
      </c>
      <c r="Q41" s="123" t="s">
        <v>107</v>
      </c>
      <c r="R41" s="123" t="s">
        <v>108</v>
      </c>
      <c r="S41" s="107"/>
      <c r="T41" s="129"/>
    </row>
    <row r="3767" spans="1:36" s="82" customFormat="1" ht="21.75" customHeight="1">
      <c r="A3767" s="81"/>
      <c r="B3767" s="81"/>
      <c r="C3767" s="81"/>
      <c r="D3767" s="85"/>
      <c r="E3767" s="81"/>
      <c r="F3767" s="81"/>
      <c r="G3767" s="81"/>
      <c r="K3767" s="82" t="s">
        <v>188</v>
      </c>
      <c r="M3767" s="114"/>
      <c r="N3767" s="81"/>
      <c r="O3767" s="81"/>
      <c r="P3767" s="81"/>
      <c r="Q3767" s="81"/>
      <c r="R3767" s="81"/>
      <c r="S3767" s="81"/>
      <c r="T3767" s="81"/>
      <c r="U3767" s="81"/>
      <c r="V3767" s="81"/>
      <c r="W3767" s="81"/>
      <c r="X3767" s="81"/>
      <c r="Y3767" s="81"/>
      <c r="Z3767" s="81"/>
      <c r="AA3767" s="81"/>
      <c r="AB3767" s="81"/>
      <c r="AC3767" s="81"/>
      <c r="AD3767" s="81"/>
      <c r="AE3767" s="81"/>
      <c r="AF3767" s="81"/>
      <c r="AG3767" s="81"/>
      <c r="AH3767" s="81"/>
      <c r="AI3767" s="81"/>
      <c r="AJ3767" s="81"/>
    </row>
    <row r="3807" spans="1:36" s="82" customFormat="1" ht="21.75" customHeight="1">
      <c r="A3807" s="81"/>
      <c r="B3807" s="81"/>
      <c r="C3807" s="81"/>
      <c r="D3807" s="85"/>
      <c r="E3807" s="81"/>
      <c r="F3807" s="81"/>
      <c r="G3807" s="81"/>
      <c r="K3807" s="82" t="s">
        <v>189</v>
      </c>
      <c r="M3807" s="114"/>
      <c r="N3807" s="81"/>
      <c r="O3807" s="81"/>
      <c r="P3807" s="81"/>
      <c r="Q3807" s="81"/>
      <c r="R3807" s="81"/>
      <c r="S3807" s="81"/>
      <c r="T3807" s="81"/>
      <c r="U3807" s="81"/>
      <c r="V3807" s="81"/>
      <c r="W3807" s="81"/>
      <c r="X3807" s="81"/>
      <c r="Y3807" s="81"/>
      <c r="Z3807" s="81"/>
      <c r="AA3807" s="81"/>
      <c r="AB3807" s="81"/>
      <c r="AC3807" s="81"/>
      <c r="AD3807" s="81"/>
      <c r="AE3807" s="81"/>
      <c r="AF3807" s="81"/>
      <c r="AG3807" s="81"/>
      <c r="AH3807" s="81"/>
      <c r="AI3807" s="81"/>
      <c r="AJ3807" s="81"/>
    </row>
  </sheetData>
  <sheetProtection/>
  <mergeCells count="1">
    <mergeCell ref="C1:E1"/>
  </mergeCells>
  <conditionalFormatting sqref="H2 H39">
    <cfRule type="containsBlanks" priority="3" dxfId="0">
      <formula>LEN(TRIM(H2))=0</formula>
    </cfRule>
  </conditionalFormatting>
  <conditionalFormatting sqref="H41">
    <cfRule type="containsBlanks" priority="2" dxfId="0">
      <formula>LEN(TRIM(H41))=0</formula>
    </cfRule>
  </conditionalFormatting>
  <conditionalFormatting sqref="H40">
    <cfRule type="containsBlanks" priority="1" dxfId="0">
      <formula>LEN(TRIM(H40))=0</formula>
    </cfRule>
  </conditionalFormatting>
  <printOptions horizontalCentered="1" verticalCentered="1"/>
  <pageMargins left="0.12000000000000001" right="0.12000000000000001" top="0.16" bottom="0.16" header="0.31" footer="0.31"/>
  <pageSetup fitToHeight="0" fitToWidth="1" horizontalDpi="300" verticalDpi="300" orientation="landscape" paperSize="9" scale="78"/>
  <headerFooter alignWithMargins="0">
    <oddHeader>&amp;C&amp;K00000063e Marathon International de la Meuse 
16 octobre 2021
RSNM</oddHeader>
    <oddFooter>&amp;R&amp;P of &amp;N</oddFooter>
  </headerFooter>
  <drawing r:id="rId3"/>
  <tableParts>
    <tablePart r:id="rId2"/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809"/>
  <sheetViews>
    <sheetView zoomScale="125" zoomScaleNormal="125" zoomScalePageLayoutView="0" workbookViewId="0" topLeftCell="D2">
      <pane ySplit="1" topLeftCell="A3" activePane="bottomLeft" state="frozen"/>
      <selection pane="topLeft" activeCell="D2" sqref="D2"/>
      <selection pane="bottomLeft" activeCell="G15" sqref="G15"/>
    </sheetView>
  </sheetViews>
  <sheetFormatPr defaultColWidth="11.421875" defaultRowHeight="21.75" customHeight="1"/>
  <cols>
    <col min="1" max="1" width="12.7109375" style="81" hidden="1" customWidth="1"/>
    <col min="2" max="2" width="11.7109375" style="81" hidden="1" customWidth="1"/>
    <col min="3" max="3" width="22.421875" style="81" hidden="1" customWidth="1"/>
    <col min="4" max="4" width="11.7109375" style="85" customWidth="1"/>
    <col min="5" max="5" width="11.7109375" style="81" customWidth="1"/>
    <col min="6" max="6" width="40.28125" style="81" hidden="1" customWidth="1"/>
    <col min="7" max="7" width="14.00390625" style="81" customWidth="1"/>
    <col min="8" max="10" width="10.28125" style="82" customWidth="1"/>
    <col min="11" max="11" width="12.7109375" style="82" customWidth="1"/>
    <col min="12" max="12" width="10.140625" style="82" customWidth="1"/>
    <col min="13" max="13" width="13.28125" style="114" customWidth="1"/>
    <col min="14" max="14" width="16.140625" style="81" customWidth="1"/>
    <col min="15" max="19" width="32.7109375" style="81" customWidth="1"/>
    <col min="20" max="20" width="25.7109375" style="81" bestFit="1" customWidth="1"/>
    <col min="21" max="21" width="29.7109375" style="81" bestFit="1" customWidth="1"/>
    <col min="22" max="22" width="23.28125" style="81" bestFit="1" customWidth="1"/>
    <col min="23" max="23" width="22.140625" style="81" bestFit="1" customWidth="1"/>
    <col min="24" max="24" width="25.00390625" style="81" bestFit="1" customWidth="1"/>
    <col min="25" max="16384" width="11.421875" style="81" customWidth="1"/>
  </cols>
  <sheetData>
    <row r="1" spans="1:13" ht="120" customHeight="1">
      <c r="A1" s="78"/>
      <c r="B1" s="79"/>
      <c r="C1" s="131"/>
      <c r="D1" s="131"/>
      <c r="E1" s="131"/>
      <c r="G1" s="82"/>
      <c r="H1" s="83"/>
      <c r="I1" s="83"/>
      <c r="J1" s="84"/>
      <c r="K1" s="83"/>
      <c r="L1" s="81"/>
      <c r="M1" s="85"/>
    </row>
    <row r="2" spans="1:20" s="119" customFormat="1" ht="24.75" customHeight="1" thickBot="1">
      <c r="A2" s="115" t="s">
        <v>173</v>
      </c>
      <c r="B2" s="116" t="s">
        <v>174</v>
      </c>
      <c r="C2" s="116" t="s">
        <v>175</v>
      </c>
      <c r="D2" s="116" t="s">
        <v>176</v>
      </c>
      <c r="E2" s="116" t="s">
        <v>0</v>
      </c>
      <c r="F2" s="117" t="s">
        <v>177</v>
      </c>
      <c r="G2" s="118" t="s">
        <v>178</v>
      </c>
      <c r="H2" s="116" t="s">
        <v>179</v>
      </c>
      <c r="I2" s="116" t="s">
        <v>180</v>
      </c>
      <c r="J2" s="116" t="s">
        <v>181</v>
      </c>
      <c r="K2" s="116" t="s">
        <v>182</v>
      </c>
      <c r="L2" s="116" t="s">
        <v>183</v>
      </c>
      <c r="M2" s="116" t="s">
        <v>184</v>
      </c>
      <c r="N2" s="116" t="s">
        <v>185</v>
      </c>
      <c r="O2" s="117" t="s">
        <v>191</v>
      </c>
      <c r="P2" s="117" t="s">
        <v>86</v>
      </c>
      <c r="Q2" s="117" t="s">
        <v>87</v>
      </c>
      <c r="R2" s="117" t="s">
        <v>88</v>
      </c>
      <c r="S2" s="117" t="s">
        <v>190</v>
      </c>
      <c r="T2" s="121" t="s">
        <v>89</v>
      </c>
    </row>
    <row r="3" spans="1:20" ht="24.75" customHeight="1">
      <c r="A3" s="91" t="s">
        <v>186</v>
      </c>
      <c r="B3" s="92"/>
      <c r="C3" s="92"/>
      <c r="D3" s="13">
        <v>1</v>
      </c>
      <c r="E3" s="22">
        <v>0.49114583333333334</v>
      </c>
      <c r="F3" s="44" t="s">
        <v>7</v>
      </c>
      <c r="G3" s="45" t="s">
        <v>15</v>
      </c>
      <c r="H3" s="93">
        <v>0.524837962962963</v>
      </c>
      <c r="I3" s="93">
        <v>0.5595023148148148</v>
      </c>
      <c r="J3" s="93">
        <v>0.5943055555555555</v>
      </c>
      <c r="K3" s="93">
        <v>0.630150462962963</v>
      </c>
      <c r="L3" s="94">
        <v>0.6659837962962963</v>
      </c>
      <c r="M3" s="95">
        <f aca="true" t="shared" si="0" ref="M3:M34">L3-E3</f>
        <v>0.174837962962963</v>
      </c>
      <c r="N3" s="95">
        <f aca="true" t="shared" si="1" ref="N3:N38">M3/4</f>
        <v>0.04370949074074075</v>
      </c>
      <c r="O3" s="46" t="s">
        <v>51</v>
      </c>
      <c r="P3" s="46"/>
      <c r="Q3" s="122"/>
      <c r="R3" s="46"/>
      <c r="S3" s="46"/>
      <c r="T3" s="120"/>
    </row>
    <row r="4" spans="1:20" ht="24.75" customHeight="1">
      <c r="A4" s="96" t="s">
        <v>186</v>
      </c>
      <c r="B4" s="97"/>
      <c r="C4" s="97"/>
      <c r="D4" s="13">
        <v>2</v>
      </c>
      <c r="E4" s="22">
        <v>0.5001736111111111</v>
      </c>
      <c r="F4" s="44" t="s">
        <v>162</v>
      </c>
      <c r="G4" s="45" t="s">
        <v>153</v>
      </c>
      <c r="H4" s="101">
        <v>0.5286574074074074</v>
      </c>
      <c r="I4" s="101">
        <v>0.5576851851851852</v>
      </c>
      <c r="J4" s="101">
        <v>0.5864699074074075</v>
      </c>
      <c r="K4" s="101">
        <v>0.6154050925925926</v>
      </c>
      <c r="L4" s="102">
        <v>0.6440740740740741</v>
      </c>
      <c r="M4" s="103">
        <f t="shared" si="0"/>
        <v>0.143900462962963</v>
      </c>
      <c r="N4" s="103">
        <f t="shared" si="1"/>
        <v>0.03597511574074075</v>
      </c>
      <c r="O4" s="46" t="s">
        <v>156</v>
      </c>
      <c r="P4" s="46"/>
      <c r="Q4" s="122"/>
      <c r="R4" s="46"/>
      <c r="S4" s="46"/>
      <c r="T4" s="120"/>
    </row>
    <row r="5" spans="1:20" ht="24.75" customHeight="1">
      <c r="A5" s="96" t="s">
        <v>186</v>
      </c>
      <c r="B5" s="97"/>
      <c r="C5" s="97"/>
      <c r="D5" s="13">
        <v>3</v>
      </c>
      <c r="E5" s="22">
        <v>0.5031249999999999</v>
      </c>
      <c r="F5" s="44" t="s">
        <v>14</v>
      </c>
      <c r="G5" s="45" t="s">
        <v>15</v>
      </c>
      <c r="H5" s="101">
        <v>0.530787037037037</v>
      </c>
      <c r="I5" s="101">
        <v>0.5591087962962963</v>
      </c>
      <c r="J5" s="101">
        <v>0.5874074074074074</v>
      </c>
      <c r="K5" s="101">
        <v>0.6153240740740741</v>
      </c>
      <c r="L5" s="102">
        <v>0.6439351851851852</v>
      </c>
      <c r="M5" s="103">
        <f t="shared" si="0"/>
        <v>0.1408101851851853</v>
      </c>
      <c r="N5" s="103">
        <f t="shared" si="1"/>
        <v>0.03520254629629632</v>
      </c>
      <c r="O5" s="46" t="s">
        <v>98</v>
      </c>
      <c r="P5" s="46"/>
      <c r="Q5" s="122"/>
      <c r="R5" s="46"/>
      <c r="S5" s="46"/>
      <c r="T5" s="120"/>
    </row>
    <row r="6" spans="1:20" ht="24.75" customHeight="1">
      <c r="A6" s="96" t="s">
        <v>186</v>
      </c>
      <c r="B6" s="97"/>
      <c r="C6" s="97"/>
      <c r="D6" s="13">
        <v>4</v>
      </c>
      <c r="E6" s="22">
        <v>0.506076388888889</v>
      </c>
      <c r="F6" s="44" t="s">
        <v>17</v>
      </c>
      <c r="G6" s="45" t="s">
        <v>13</v>
      </c>
      <c r="H6" s="101">
        <v>0.5364930555555555</v>
      </c>
      <c r="I6" s="101">
        <v>0.5686574074074074</v>
      </c>
      <c r="J6" s="101">
        <v>0.6022106481481482</v>
      </c>
      <c r="K6" s="101">
        <v>0.6363888888888889</v>
      </c>
      <c r="L6" s="102">
        <v>0.6710763888888889</v>
      </c>
      <c r="M6" s="103">
        <f t="shared" si="0"/>
        <v>0.16499999999999992</v>
      </c>
      <c r="N6" s="103">
        <f t="shared" si="1"/>
        <v>0.04124999999999998</v>
      </c>
      <c r="O6" s="46" t="s">
        <v>70</v>
      </c>
      <c r="P6" s="46" t="s">
        <v>71</v>
      </c>
      <c r="Q6" s="122"/>
      <c r="R6" s="46"/>
      <c r="S6" s="46"/>
      <c r="T6" s="120"/>
    </row>
    <row r="7" spans="1:20" ht="24.75" customHeight="1">
      <c r="A7" s="96" t="s">
        <v>186</v>
      </c>
      <c r="B7" s="97"/>
      <c r="C7" s="97"/>
      <c r="D7" s="13">
        <v>5</v>
      </c>
      <c r="E7" s="22">
        <v>0.5078125</v>
      </c>
      <c r="F7" s="44" t="s">
        <v>14</v>
      </c>
      <c r="G7" s="45" t="s">
        <v>131</v>
      </c>
      <c r="H7" s="101">
        <v>0.5375</v>
      </c>
      <c r="I7" s="101">
        <v>0.5670949074074074</v>
      </c>
      <c r="J7" s="101">
        <v>0.5982407407407407</v>
      </c>
      <c r="K7" s="101">
        <v>0.6298611111111111</v>
      </c>
      <c r="L7" s="102">
        <v>0.662974537037037</v>
      </c>
      <c r="M7" s="103">
        <f t="shared" si="0"/>
        <v>0.15516203703703701</v>
      </c>
      <c r="N7" s="103">
        <f t="shared" si="1"/>
        <v>0.038790509259259254</v>
      </c>
      <c r="O7" s="46" t="s">
        <v>101</v>
      </c>
      <c r="P7" s="46" t="s">
        <v>102</v>
      </c>
      <c r="Q7" s="122"/>
      <c r="R7" s="46"/>
      <c r="S7" s="46"/>
      <c r="T7" s="120"/>
    </row>
    <row r="8" spans="1:20" ht="24.75" customHeight="1">
      <c r="A8" s="96" t="s">
        <v>186</v>
      </c>
      <c r="B8" s="97"/>
      <c r="C8" s="97"/>
      <c r="D8" s="13">
        <v>6</v>
      </c>
      <c r="E8" s="22">
        <v>0.5079861111111111</v>
      </c>
      <c r="F8" s="44" t="s">
        <v>17</v>
      </c>
      <c r="G8" s="45" t="s">
        <v>59</v>
      </c>
      <c r="H8" s="101">
        <v>0.5383333333333333</v>
      </c>
      <c r="I8" s="101">
        <v>0.5697337962962963</v>
      </c>
      <c r="J8" s="101">
        <v>0.6014930555555555</v>
      </c>
      <c r="K8" s="101">
        <v>0.6341203703703704</v>
      </c>
      <c r="L8" s="102">
        <v>0.6665740740740741</v>
      </c>
      <c r="M8" s="103">
        <f t="shared" si="0"/>
        <v>0.15858796296296296</v>
      </c>
      <c r="N8" s="103">
        <f t="shared" si="1"/>
        <v>0.03964699074074074</v>
      </c>
      <c r="O8" s="46" t="s">
        <v>53</v>
      </c>
      <c r="P8" s="46" t="s">
        <v>54</v>
      </c>
      <c r="Q8" s="122" t="s">
        <v>55</v>
      </c>
      <c r="R8" s="46"/>
      <c r="S8" s="46"/>
      <c r="T8" s="120"/>
    </row>
    <row r="9" spans="1:22" ht="24.75" customHeight="1">
      <c r="A9" s="96" t="s">
        <v>186</v>
      </c>
      <c r="B9" s="97"/>
      <c r="C9" s="97"/>
      <c r="D9" s="13">
        <v>7</v>
      </c>
      <c r="E9" s="22">
        <v>0.5085069444444444</v>
      </c>
      <c r="F9" s="44" t="s">
        <v>95</v>
      </c>
      <c r="G9" s="45" t="s">
        <v>9</v>
      </c>
      <c r="H9" s="101">
        <v>0.5381365740740741</v>
      </c>
      <c r="I9" s="101">
        <v>0.5680671296296297</v>
      </c>
      <c r="J9" s="101">
        <v>0.598125</v>
      </c>
      <c r="K9" s="101">
        <v>0.6284606481481482</v>
      </c>
      <c r="L9" s="102">
        <v>0.6585069444444445</v>
      </c>
      <c r="M9" s="103">
        <f t="shared" si="0"/>
        <v>0.15000000000000002</v>
      </c>
      <c r="N9" s="103">
        <f t="shared" si="1"/>
        <v>0.037500000000000006</v>
      </c>
      <c r="O9" s="46" t="s">
        <v>26</v>
      </c>
      <c r="P9" s="46" t="s">
        <v>27</v>
      </c>
      <c r="Q9" s="122" t="s">
        <v>28</v>
      </c>
      <c r="R9" s="46" t="s">
        <v>29</v>
      </c>
      <c r="S9" s="46"/>
      <c r="T9" s="120" t="s">
        <v>25</v>
      </c>
      <c r="V9" s="80"/>
    </row>
    <row r="10" spans="1:22" ht="24.75" customHeight="1">
      <c r="A10" s="96" t="s">
        <v>186</v>
      </c>
      <c r="B10" s="97"/>
      <c r="C10" s="97"/>
      <c r="D10" s="13">
        <v>8</v>
      </c>
      <c r="E10" s="22">
        <v>0.5102430555555556</v>
      </c>
      <c r="F10" s="44" t="s">
        <v>10</v>
      </c>
      <c r="G10" s="45" t="s">
        <v>73</v>
      </c>
      <c r="H10" s="101">
        <v>0.536724537037037</v>
      </c>
      <c r="I10" s="101">
        <v>0.5640856481481481</v>
      </c>
      <c r="J10" s="101">
        <v>0.5922569444444444</v>
      </c>
      <c r="K10" s="101">
        <v>0.6211574074074074</v>
      </c>
      <c r="L10" s="102">
        <v>0.6494328703703703</v>
      </c>
      <c r="M10" s="103">
        <f t="shared" si="0"/>
        <v>0.13918981481481474</v>
      </c>
      <c r="N10" s="103">
        <f t="shared" si="1"/>
        <v>0.034797453703703685</v>
      </c>
      <c r="O10" s="46" t="s">
        <v>79</v>
      </c>
      <c r="P10" s="46" t="s">
        <v>80</v>
      </c>
      <c r="Q10" s="122"/>
      <c r="R10" s="46"/>
      <c r="S10" s="46"/>
      <c r="T10" s="120"/>
      <c r="V10" s="80"/>
    </row>
    <row r="11" spans="1:22" ht="24.75" customHeight="1">
      <c r="A11" s="96" t="s">
        <v>186</v>
      </c>
      <c r="B11" s="97"/>
      <c r="C11" s="97"/>
      <c r="D11" s="13">
        <v>9</v>
      </c>
      <c r="E11" s="22">
        <v>0.5128472222222222</v>
      </c>
      <c r="F11" s="44" t="s">
        <v>38</v>
      </c>
      <c r="G11" s="45" t="s">
        <v>9</v>
      </c>
      <c r="H11" s="101">
        <v>0.5394212962962963</v>
      </c>
      <c r="I11" s="101">
        <v>0.5664467592592592</v>
      </c>
      <c r="J11" s="101">
        <v>0.5941550925925926</v>
      </c>
      <c r="K11" s="101">
        <v>0.6222106481481481</v>
      </c>
      <c r="L11" s="102">
        <v>0.6503356481481481</v>
      </c>
      <c r="M11" s="103">
        <f t="shared" si="0"/>
        <v>0.13748842592592592</v>
      </c>
      <c r="N11" s="103">
        <f t="shared" si="1"/>
        <v>0.03437210648148148</v>
      </c>
      <c r="O11" s="46" t="s">
        <v>33</v>
      </c>
      <c r="P11" s="46" t="s">
        <v>34</v>
      </c>
      <c r="Q11" s="122" t="s">
        <v>35</v>
      </c>
      <c r="R11" s="46" t="s">
        <v>36</v>
      </c>
      <c r="S11" s="46"/>
      <c r="T11" s="120" t="s">
        <v>37</v>
      </c>
      <c r="V11" s="104"/>
    </row>
    <row r="12" spans="1:20" ht="24.75" customHeight="1">
      <c r="A12" s="96" t="s">
        <v>186</v>
      </c>
      <c r="B12" s="97"/>
      <c r="C12" s="97"/>
      <c r="D12" s="13">
        <v>10</v>
      </c>
      <c r="E12" s="73">
        <v>0.5201273148148148</v>
      </c>
      <c r="F12" s="44" t="s">
        <v>16</v>
      </c>
      <c r="G12" s="45" t="s">
        <v>114</v>
      </c>
      <c r="H12" s="101">
        <v>0.5493171296296296</v>
      </c>
      <c r="I12" s="101">
        <v>0.5791087962962963</v>
      </c>
      <c r="J12" s="101">
        <v>0.6091782407407408</v>
      </c>
      <c r="K12" s="101">
        <v>0.6404861111111111</v>
      </c>
      <c r="L12" s="102">
        <v>0.672349537037037</v>
      </c>
      <c r="M12" s="103">
        <f t="shared" si="0"/>
        <v>0.15222222222222226</v>
      </c>
      <c r="N12" s="103">
        <f t="shared" si="1"/>
        <v>0.038055555555555565</v>
      </c>
      <c r="O12" s="46" t="s">
        <v>115</v>
      </c>
      <c r="P12" s="46"/>
      <c r="Q12" s="122"/>
      <c r="R12" s="46"/>
      <c r="S12" s="46"/>
      <c r="T12" s="120"/>
    </row>
    <row r="13" spans="1:36" ht="24.75" customHeight="1">
      <c r="A13" s="96" t="s">
        <v>186</v>
      </c>
      <c r="B13" s="97"/>
      <c r="C13" s="97"/>
      <c r="D13" s="13">
        <v>11</v>
      </c>
      <c r="E13" s="22">
        <v>0.5128472222222222</v>
      </c>
      <c r="F13" s="44" t="s">
        <v>16</v>
      </c>
      <c r="G13" s="45" t="s">
        <v>114</v>
      </c>
      <c r="H13" s="101">
        <v>0.5402546296296297</v>
      </c>
      <c r="I13" s="101">
        <v>0.5694328703703704</v>
      </c>
      <c r="J13" s="101">
        <v>0.5995023148148148</v>
      </c>
      <c r="K13" s="101" t="s">
        <v>192</v>
      </c>
      <c r="L13" s="102" t="s">
        <v>192</v>
      </c>
      <c r="M13" s="103" t="e">
        <f>L13-E13</f>
        <v>#VALUE!</v>
      </c>
      <c r="N13" s="103" t="e">
        <f>M13/4</f>
        <v>#VALUE!</v>
      </c>
      <c r="O13" s="46" t="s">
        <v>116</v>
      </c>
      <c r="P13" s="46"/>
      <c r="Q13" s="122"/>
      <c r="R13" s="46"/>
      <c r="S13" s="46"/>
      <c r="T13" s="120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</row>
    <row r="14" spans="1:20" ht="24.75" customHeight="1">
      <c r="A14" s="96" t="s">
        <v>186</v>
      </c>
      <c r="B14" s="97"/>
      <c r="C14" s="97"/>
      <c r="D14" s="13">
        <v>12</v>
      </c>
      <c r="E14" s="22">
        <v>0.5128472222222222</v>
      </c>
      <c r="F14" s="44" t="s">
        <v>154</v>
      </c>
      <c r="G14" s="45" t="s">
        <v>114</v>
      </c>
      <c r="H14" s="101">
        <v>0.5426620370370371</v>
      </c>
      <c r="I14" s="101">
        <v>0.573113425925926</v>
      </c>
      <c r="J14" s="101">
        <v>0.6039583333333333</v>
      </c>
      <c r="K14" s="101">
        <v>0.638287037037037</v>
      </c>
      <c r="L14" s="102">
        <v>0.6719328703703704</v>
      </c>
      <c r="M14" s="103">
        <f t="shared" si="0"/>
        <v>0.15908564814814818</v>
      </c>
      <c r="N14" s="103">
        <f t="shared" si="1"/>
        <v>0.039771412037037046</v>
      </c>
      <c r="O14" s="46" t="s">
        <v>155</v>
      </c>
      <c r="P14" s="46"/>
      <c r="Q14" s="122"/>
      <c r="R14" s="46"/>
      <c r="S14" s="46"/>
      <c r="T14" s="120"/>
    </row>
    <row r="15" spans="1:20" ht="24.75" customHeight="1">
      <c r="A15" s="96" t="s">
        <v>186</v>
      </c>
      <c r="B15" s="97"/>
      <c r="C15" s="97"/>
      <c r="D15" s="13">
        <v>13</v>
      </c>
      <c r="E15" s="22">
        <v>0.5131944444444444</v>
      </c>
      <c r="F15" s="44" t="s">
        <v>3</v>
      </c>
      <c r="G15" s="45" t="s">
        <v>93</v>
      </c>
      <c r="H15" s="101"/>
      <c r="I15" s="101"/>
      <c r="J15" s="101"/>
      <c r="K15" s="101"/>
      <c r="L15" s="102" t="s">
        <v>193</v>
      </c>
      <c r="M15" s="103" t="e">
        <f t="shared" si="0"/>
        <v>#VALUE!</v>
      </c>
      <c r="N15" s="103" t="e">
        <f t="shared" si="1"/>
        <v>#VALUE!</v>
      </c>
      <c r="O15" s="46" t="s">
        <v>4</v>
      </c>
      <c r="P15" s="46" t="s">
        <v>5</v>
      </c>
      <c r="Q15" s="122" t="s">
        <v>6</v>
      </c>
      <c r="R15" s="46"/>
      <c r="S15" s="46"/>
      <c r="T15" s="120"/>
    </row>
    <row r="16" spans="1:21" ht="24.75" customHeight="1">
      <c r="A16" s="96" t="s">
        <v>186</v>
      </c>
      <c r="B16" s="97"/>
      <c r="C16" s="97"/>
      <c r="D16" s="13">
        <v>14</v>
      </c>
      <c r="E16" s="22">
        <v>0.5147569444444444</v>
      </c>
      <c r="F16" s="44" t="s">
        <v>30</v>
      </c>
      <c r="G16" s="45" t="s">
        <v>11</v>
      </c>
      <c r="H16" s="101">
        <v>0.5429861111111111</v>
      </c>
      <c r="I16" s="101">
        <v>0.5716666666666667</v>
      </c>
      <c r="J16" s="101">
        <v>0.6009375</v>
      </c>
      <c r="K16" s="101">
        <v>0.6334375</v>
      </c>
      <c r="L16" s="102">
        <v>0.6655324074074074</v>
      </c>
      <c r="M16" s="103">
        <f t="shared" si="0"/>
        <v>0.15077546296296296</v>
      </c>
      <c r="N16" s="103">
        <f t="shared" si="1"/>
        <v>0.03769386574074074</v>
      </c>
      <c r="O16" s="46" t="s">
        <v>31</v>
      </c>
      <c r="P16" s="46" t="s">
        <v>32</v>
      </c>
      <c r="Q16" s="122"/>
      <c r="R16" s="46"/>
      <c r="S16" s="46"/>
      <c r="T16" s="120"/>
      <c r="U16" s="90"/>
    </row>
    <row r="17" spans="1:36" s="104" customFormat="1" ht="30" customHeight="1">
      <c r="A17" s="96" t="s">
        <v>186</v>
      </c>
      <c r="B17" s="97"/>
      <c r="C17" s="97"/>
      <c r="D17" s="13">
        <v>15</v>
      </c>
      <c r="E17" s="22">
        <v>0.5153356481481481</v>
      </c>
      <c r="F17" s="44" t="s">
        <v>12</v>
      </c>
      <c r="G17" s="45" t="s">
        <v>9</v>
      </c>
      <c r="H17" s="101">
        <v>0.5453009259259259</v>
      </c>
      <c r="I17" s="101">
        <v>0.5756365740740741</v>
      </c>
      <c r="J17" s="101">
        <v>0.6057754629629629</v>
      </c>
      <c r="K17" s="101">
        <v>0.6376273148148148</v>
      </c>
      <c r="L17" s="102" t="s">
        <v>192</v>
      </c>
      <c r="M17" s="103" t="e">
        <f t="shared" si="0"/>
        <v>#VALUE!</v>
      </c>
      <c r="N17" s="103" t="e">
        <f t="shared" si="1"/>
        <v>#VALUE!</v>
      </c>
      <c r="O17" s="46" t="s">
        <v>49</v>
      </c>
      <c r="P17" s="46" t="s">
        <v>50</v>
      </c>
      <c r="Q17" s="122" t="s">
        <v>52</v>
      </c>
      <c r="R17" s="46" t="s">
        <v>140</v>
      </c>
      <c r="S17" s="46"/>
      <c r="T17" s="120" t="s">
        <v>141</v>
      </c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</row>
    <row r="18" spans="1:20" ht="24.75" customHeight="1">
      <c r="A18" s="96" t="s">
        <v>186</v>
      </c>
      <c r="B18" s="97"/>
      <c r="C18" s="97"/>
      <c r="D18" s="13">
        <v>16</v>
      </c>
      <c r="E18" s="22">
        <v>0.5154513888888889</v>
      </c>
      <c r="F18" s="44" t="s">
        <v>72</v>
      </c>
      <c r="G18" s="45" t="s">
        <v>9</v>
      </c>
      <c r="H18" s="101">
        <v>0.5472453703703704</v>
      </c>
      <c r="I18" s="101">
        <v>0.5791319444444444</v>
      </c>
      <c r="J18" s="101">
        <v>0.6122106481481482</v>
      </c>
      <c r="K18" s="101">
        <v>0.6464120370370371</v>
      </c>
      <c r="L18" s="102">
        <v>0.6809953703703703</v>
      </c>
      <c r="M18" s="103">
        <f t="shared" si="0"/>
        <v>0.16554398148148142</v>
      </c>
      <c r="N18" s="103">
        <f t="shared" si="1"/>
        <v>0.041385995370370354</v>
      </c>
      <c r="O18" s="46" t="s">
        <v>44</v>
      </c>
      <c r="P18" s="46" t="s">
        <v>45</v>
      </c>
      <c r="Q18" s="122" t="s">
        <v>46</v>
      </c>
      <c r="R18" s="46" t="s">
        <v>47</v>
      </c>
      <c r="S18" s="46"/>
      <c r="T18" s="120" t="s">
        <v>48</v>
      </c>
    </row>
    <row r="19" spans="1:20" ht="30" customHeight="1">
      <c r="A19" s="96" t="s">
        <v>186</v>
      </c>
      <c r="B19" s="97"/>
      <c r="C19" s="97"/>
      <c r="D19" s="13">
        <v>17</v>
      </c>
      <c r="E19" s="22">
        <v>0.515625</v>
      </c>
      <c r="F19" s="44" t="s">
        <v>10</v>
      </c>
      <c r="G19" s="45" t="s">
        <v>74</v>
      </c>
      <c r="H19" s="101">
        <v>0.5527199074074074</v>
      </c>
      <c r="I19" s="101">
        <v>0.5923958333333333</v>
      </c>
      <c r="J19" s="101">
        <v>0.6338541666666667</v>
      </c>
      <c r="K19" s="126">
        <v>0.675960648148148</v>
      </c>
      <c r="L19" s="125">
        <v>0.7174537037037036</v>
      </c>
      <c r="M19" s="103">
        <f>K19-E19</f>
        <v>0.16033564814814805</v>
      </c>
      <c r="N19" s="103">
        <f t="shared" si="1"/>
        <v>0.04008391203703701</v>
      </c>
      <c r="O19" s="46" t="s">
        <v>78</v>
      </c>
      <c r="P19" s="46" t="s">
        <v>75</v>
      </c>
      <c r="Q19" s="122" t="s">
        <v>76</v>
      </c>
      <c r="R19" s="46"/>
      <c r="S19" s="46"/>
      <c r="T19" s="120"/>
    </row>
    <row r="20" spans="1:20" ht="24.75" customHeight="1">
      <c r="A20" s="96" t="s">
        <v>186</v>
      </c>
      <c r="B20" s="97"/>
      <c r="C20" s="97"/>
      <c r="D20" s="13">
        <v>18</v>
      </c>
      <c r="E20" s="22">
        <v>0.515625</v>
      </c>
      <c r="F20" s="44" t="s">
        <v>14</v>
      </c>
      <c r="G20" s="45" t="s">
        <v>15</v>
      </c>
      <c r="H20" s="101">
        <v>0.5461226851851851</v>
      </c>
      <c r="I20" s="101">
        <v>0.5773842592592593</v>
      </c>
      <c r="J20" s="101">
        <v>0.6084837962962962</v>
      </c>
      <c r="K20" s="101">
        <v>0.6419675925925926</v>
      </c>
      <c r="L20" s="102">
        <v>0.6748032407407408</v>
      </c>
      <c r="M20" s="103">
        <f t="shared" si="0"/>
        <v>0.15917824074074083</v>
      </c>
      <c r="N20" s="103">
        <f t="shared" si="1"/>
        <v>0.03979456018518521</v>
      </c>
      <c r="O20" s="46" t="s">
        <v>99</v>
      </c>
      <c r="P20" s="46"/>
      <c r="Q20" s="122"/>
      <c r="R20" s="46"/>
      <c r="S20" s="46"/>
      <c r="T20" s="120"/>
    </row>
    <row r="21" spans="1:20" ht="24.75" customHeight="1">
      <c r="A21" s="96" t="s">
        <v>186</v>
      </c>
      <c r="B21" s="97"/>
      <c r="C21" s="97"/>
      <c r="D21" s="13">
        <v>19</v>
      </c>
      <c r="E21" s="22">
        <v>0.5157986111111111</v>
      </c>
      <c r="F21" s="44" t="s">
        <v>142</v>
      </c>
      <c r="G21" s="45" t="s">
        <v>65</v>
      </c>
      <c r="H21" s="101">
        <v>0.5467129629629629</v>
      </c>
      <c r="I21" s="101">
        <v>0.5783680555555556</v>
      </c>
      <c r="J21" s="101">
        <v>0.6105902777777777</v>
      </c>
      <c r="K21" s="101">
        <v>0.6445717592592592</v>
      </c>
      <c r="L21" s="102">
        <v>0.6777314814814814</v>
      </c>
      <c r="M21" s="103">
        <f t="shared" si="0"/>
        <v>0.1619328703703703</v>
      </c>
      <c r="N21" s="103">
        <f t="shared" si="1"/>
        <v>0.040483217592592574</v>
      </c>
      <c r="O21" s="46" t="s">
        <v>143</v>
      </c>
      <c r="P21" s="46" t="s">
        <v>144</v>
      </c>
      <c r="Q21" s="122" t="s">
        <v>146</v>
      </c>
      <c r="R21" s="46" t="s">
        <v>145</v>
      </c>
      <c r="S21" s="46" t="s">
        <v>147</v>
      </c>
      <c r="T21" s="120"/>
    </row>
    <row r="22" spans="1:20" ht="24.75" customHeight="1">
      <c r="A22" s="96" t="s">
        <v>186</v>
      </c>
      <c r="B22" s="97"/>
      <c r="C22" s="97"/>
      <c r="D22" s="13">
        <v>20</v>
      </c>
      <c r="E22" s="22">
        <v>0.5168402777777777</v>
      </c>
      <c r="F22" s="44" t="s">
        <v>126</v>
      </c>
      <c r="G22" s="45" t="s">
        <v>139</v>
      </c>
      <c r="H22" s="101">
        <v>0.5475</v>
      </c>
      <c r="I22" s="101">
        <v>0.5785648148148148</v>
      </c>
      <c r="J22" s="101">
        <v>0.6119675925925926</v>
      </c>
      <c r="K22" s="101" t="s">
        <v>192</v>
      </c>
      <c r="L22" s="102" t="s">
        <v>192</v>
      </c>
      <c r="M22" s="103" t="e">
        <f t="shared" si="0"/>
        <v>#VALUE!</v>
      </c>
      <c r="N22" s="103" t="e">
        <f t="shared" si="1"/>
        <v>#VALUE!</v>
      </c>
      <c r="O22" s="46" t="s">
        <v>138</v>
      </c>
      <c r="P22" s="46"/>
      <c r="Q22" s="122"/>
      <c r="R22" s="46"/>
      <c r="S22" s="46"/>
      <c r="T22" s="120"/>
    </row>
    <row r="23" spans="1:20" ht="24.75" customHeight="1">
      <c r="A23" s="96" t="s">
        <v>186</v>
      </c>
      <c r="B23" s="97"/>
      <c r="C23" s="97"/>
      <c r="D23" s="13">
        <v>21</v>
      </c>
      <c r="E23" s="22">
        <v>0.5180555555555556</v>
      </c>
      <c r="F23" s="44" t="s">
        <v>110</v>
      </c>
      <c r="G23" s="45" t="s">
        <v>109</v>
      </c>
      <c r="H23" s="101">
        <v>0.5460069444444444</v>
      </c>
      <c r="I23" s="101">
        <v>0.5750231481481481</v>
      </c>
      <c r="J23" s="101">
        <v>0.6059375</v>
      </c>
      <c r="K23" s="101">
        <v>0.639074074074074</v>
      </c>
      <c r="L23" s="102">
        <v>0.669375</v>
      </c>
      <c r="M23" s="103">
        <f t="shared" si="0"/>
        <v>0.15131944444444445</v>
      </c>
      <c r="N23" s="103">
        <f t="shared" si="1"/>
        <v>0.03782986111111111</v>
      </c>
      <c r="O23" s="46" t="s">
        <v>111</v>
      </c>
      <c r="P23" s="46" t="s">
        <v>112</v>
      </c>
      <c r="Q23" s="122" t="s">
        <v>113</v>
      </c>
      <c r="R23" s="46"/>
      <c r="S23" s="46"/>
      <c r="T23" s="120"/>
    </row>
    <row r="24" spans="1:20" ht="24.75" customHeight="1">
      <c r="A24" s="96" t="s">
        <v>186</v>
      </c>
      <c r="B24" s="97"/>
      <c r="C24" s="97"/>
      <c r="D24" s="13">
        <v>22</v>
      </c>
      <c r="E24" s="22">
        <v>0.5180555555555556</v>
      </c>
      <c r="F24" s="44" t="s">
        <v>14</v>
      </c>
      <c r="G24" s="45" t="s">
        <v>15</v>
      </c>
      <c r="H24" s="101">
        <v>0.5452546296296296</v>
      </c>
      <c r="I24" s="101">
        <v>0.5721296296296297</v>
      </c>
      <c r="J24" s="101">
        <v>0.5990856481481481</v>
      </c>
      <c r="K24" s="101">
        <v>0.6263657407407407</v>
      </c>
      <c r="L24" s="102">
        <v>0.6549768518518518</v>
      </c>
      <c r="M24" s="103">
        <f t="shared" si="0"/>
        <v>0.13692129629629624</v>
      </c>
      <c r="N24" s="103">
        <f t="shared" si="1"/>
        <v>0.03423032407407406</v>
      </c>
      <c r="O24" s="46" t="s">
        <v>100</v>
      </c>
      <c r="P24" s="46"/>
      <c r="Q24" s="122"/>
      <c r="R24" s="46"/>
      <c r="S24" s="46"/>
      <c r="T24" s="120"/>
    </row>
    <row r="25" spans="1:20" ht="31.5" customHeight="1">
      <c r="A25" s="96" t="s">
        <v>186</v>
      </c>
      <c r="B25" s="97"/>
      <c r="C25" s="97"/>
      <c r="D25" s="13">
        <v>23</v>
      </c>
      <c r="E25" s="22">
        <v>0.5192708333333333</v>
      </c>
      <c r="F25" s="44" t="s">
        <v>14</v>
      </c>
      <c r="G25" s="45" t="s">
        <v>96</v>
      </c>
      <c r="H25" s="101">
        <v>0.5461574074074075</v>
      </c>
      <c r="I25" s="101">
        <v>0.5730208333333333</v>
      </c>
      <c r="J25" s="101">
        <v>0.5998148148148148</v>
      </c>
      <c r="K25" s="101">
        <v>0.6260300925925926</v>
      </c>
      <c r="L25" s="102">
        <v>0.6534837962962963</v>
      </c>
      <c r="M25" s="103">
        <f t="shared" si="0"/>
        <v>0.13421296296296292</v>
      </c>
      <c r="N25" s="103">
        <f t="shared" si="1"/>
        <v>0.03355324074074073</v>
      </c>
      <c r="O25" s="46" t="s">
        <v>103</v>
      </c>
      <c r="P25" s="46" t="s">
        <v>104</v>
      </c>
      <c r="Q25" s="122"/>
      <c r="R25" s="46"/>
      <c r="S25" s="46"/>
      <c r="T25" s="120"/>
    </row>
    <row r="26" spans="1:20" ht="24.75" customHeight="1">
      <c r="A26" s="96" t="s">
        <v>186</v>
      </c>
      <c r="B26" s="97"/>
      <c r="C26" s="97"/>
      <c r="D26" s="13">
        <v>24</v>
      </c>
      <c r="E26" s="22">
        <v>0.5196180555555555</v>
      </c>
      <c r="F26" s="44" t="s">
        <v>151</v>
      </c>
      <c r="G26" s="45" t="s">
        <v>59</v>
      </c>
      <c r="H26" s="101">
        <v>0.5474537037037037</v>
      </c>
      <c r="I26" s="101">
        <v>0.5762384259259259</v>
      </c>
      <c r="J26" s="101">
        <v>0.6062847222222222</v>
      </c>
      <c r="K26" s="101">
        <v>0.6371064814814814</v>
      </c>
      <c r="L26" s="102">
        <v>0.668125</v>
      </c>
      <c r="M26" s="103">
        <f t="shared" si="0"/>
        <v>0.14850694444444446</v>
      </c>
      <c r="N26" s="103">
        <f t="shared" si="1"/>
        <v>0.037126736111111114</v>
      </c>
      <c r="O26" s="46" t="s">
        <v>148</v>
      </c>
      <c r="P26" s="46" t="s">
        <v>149</v>
      </c>
      <c r="Q26" s="122" t="s">
        <v>150</v>
      </c>
      <c r="R26" s="46"/>
      <c r="S26" s="46"/>
      <c r="T26" s="120"/>
    </row>
    <row r="27" spans="1:20" ht="24.75" customHeight="1">
      <c r="A27" s="96" t="s">
        <v>186</v>
      </c>
      <c r="B27" s="97"/>
      <c r="C27" s="97"/>
      <c r="D27" s="13">
        <v>25</v>
      </c>
      <c r="E27" s="22">
        <v>0.5196180555555555</v>
      </c>
      <c r="F27" s="44" t="s">
        <v>117</v>
      </c>
      <c r="G27" s="45" t="s">
        <v>13</v>
      </c>
      <c r="H27" s="101">
        <v>0.5528819444444445</v>
      </c>
      <c r="I27" s="101">
        <v>0.5865972222222222</v>
      </c>
      <c r="J27" s="101">
        <v>0.6220138888888889</v>
      </c>
      <c r="K27" s="101">
        <v>0.6589236111111111</v>
      </c>
      <c r="L27" s="102">
        <v>0.6968055555555556</v>
      </c>
      <c r="M27" s="103">
        <f t="shared" si="0"/>
        <v>0.17718750000000005</v>
      </c>
      <c r="N27" s="103">
        <f t="shared" si="1"/>
        <v>0.04429687500000001</v>
      </c>
      <c r="O27" s="46" t="s">
        <v>124</v>
      </c>
      <c r="P27" s="46" t="s">
        <v>125</v>
      </c>
      <c r="Q27" s="122"/>
      <c r="R27" s="46"/>
      <c r="S27" s="46"/>
      <c r="T27" s="120"/>
    </row>
    <row r="28" spans="1:20" ht="24.75" customHeight="1">
      <c r="A28" s="96" t="s">
        <v>186</v>
      </c>
      <c r="B28" s="97"/>
      <c r="C28" s="97"/>
      <c r="D28" s="13">
        <v>26</v>
      </c>
      <c r="E28" s="22">
        <v>0.5220486111111111</v>
      </c>
      <c r="F28" s="44" t="s">
        <v>12</v>
      </c>
      <c r="G28" s="45" t="s">
        <v>9</v>
      </c>
      <c r="H28" s="101">
        <v>0.5490162037037037</v>
      </c>
      <c r="I28" s="101">
        <v>0.5763078703703703</v>
      </c>
      <c r="J28" s="101">
        <v>0.6033564814814815</v>
      </c>
      <c r="K28" s="101">
        <v>0.6326967592592593</v>
      </c>
      <c r="L28" s="102">
        <v>0.6621412037037037</v>
      </c>
      <c r="M28" s="103">
        <f t="shared" si="0"/>
        <v>0.14009259259259255</v>
      </c>
      <c r="N28" s="103">
        <f t="shared" si="1"/>
        <v>0.03502314814814814</v>
      </c>
      <c r="O28" s="46" t="s">
        <v>39</v>
      </c>
      <c r="P28" s="46" t="s">
        <v>40</v>
      </c>
      <c r="Q28" s="122" t="s">
        <v>41</v>
      </c>
      <c r="R28" s="46" t="s">
        <v>42</v>
      </c>
      <c r="S28" s="46"/>
      <c r="T28" s="120" t="s">
        <v>43</v>
      </c>
    </row>
    <row r="29" spans="1:20" ht="24.75" customHeight="1">
      <c r="A29" s="96" t="s">
        <v>186</v>
      </c>
      <c r="B29" s="97"/>
      <c r="C29" s="97"/>
      <c r="D29" s="13">
        <v>27</v>
      </c>
      <c r="E29" s="22">
        <v>0.5223958333333333</v>
      </c>
      <c r="F29" s="44" t="s">
        <v>163</v>
      </c>
      <c r="G29" s="45" t="s">
        <v>65</v>
      </c>
      <c r="H29" s="101">
        <v>0.5480439814814815</v>
      </c>
      <c r="I29" s="101">
        <v>0.5738541666666667</v>
      </c>
      <c r="J29" s="101">
        <v>0.5998842592592593</v>
      </c>
      <c r="K29" s="101">
        <v>0.6261921296296297</v>
      </c>
      <c r="L29" s="102">
        <v>0.6514583333333334</v>
      </c>
      <c r="M29" s="103">
        <f t="shared" si="0"/>
        <v>0.12906250000000008</v>
      </c>
      <c r="N29" s="103">
        <f t="shared" si="1"/>
        <v>0.03226562500000002</v>
      </c>
      <c r="O29" s="46" t="s">
        <v>157</v>
      </c>
      <c r="P29" s="46" t="s">
        <v>158</v>
      </c>
      <c r="Q29" s="122" t="s">
        <v>159</v>
      </c>
      <c r="R29" s="46" t="s">
        <v>160</v>
      </c>
      <c r="S29" s="46" t="s">
        <v>161</v>
      </c>
      <c r="T29" s="120"/>
    </row>
    <row r="30" spans="1:20" ht="24.75" customHeight="1">
      <c r="A30" s="96" t="s">
        <v>186</v>
      </c>
      <c r="B30" s="97"/>
      <c r="C30" s="97"/>
      <c r="D30" s="13">
        <v>28</v>
      </c>
      <c r="E30" s="22">
        <v>0.5236111111111111</v>
      </c>
      <c r="F30" s="44" t="s">
        <v>17</v>
      </c>
      <c r="G30" s="45" t="s">
        <v>59</v>
      </c>
      <c r="H30" s="101">
        <v>0.5519328703703704</v>
      </c>
      <c r="I30" s="101">
        <v>0.5821527777777777</v>
      </c>
      <c r="J30" s="101">
        <v>0.6148148148148148</v>
      </c>
      <c r="K30" s="101">
        <v>0.648125</v>
      </c>
      <c r="L30" s="102">
        <v>0.6850578703703704</v>
      </c>
      <c r="M30" s="103">
        <f t="shared" si="0"/>
        <v>0.16144675925925922</v>
      </c>
      <c r="N30" s="103">
        <f t="shared" si="1"/>
        <v>0.040361689814814805</v>
      </c>
      <c r="O30" s="46" t="s">
        <v>56</v>
      </c>
      <c r="P30" s="46" t="s">
        <v>57</v>
      </c>
      <c r="Q30" s="122" t="s">
        <v>58</v>
      </c>
      <c r="R30" s="46"/>
      <c r="S30" s="46"/>
      <c r="T30" s="120"/>
    </row>
    <row r="31" spans="1:20" ht="24.75" customHeight="1">
      <c r="A31" s="96" t="s">
        <v>186</v>
      </c>
      <c r="B31" s="97"/>
      <c r="C31" s="97"/>
      <c r="D31" s="13">
        <v>29</v>
      </c>
      <c r="E31" s="22">
        <v>0.5243055555555556</v>
      </c>
      <c r="F31" s="44" t="s">
        <v>17</v>
      </c>
      <c r="G31" s="45" t="s">
        <v>65</v>
      </c>
      <c r="H31" s="101">
        <v>0.5510995370370371</v>
      </c>
      <c r="I31" s="101">
        <v>0.5791087962962963</v>
      </c>
      <c r="J31" s="101">
        <v>0.607638888888889</v>
      </c>
      <c r="K31" s="101">
        <v>0.637337962962963</v>
      </c>
      <c r="L31" s="102">
        <v>0.6660185185185185</v>
      </c>
      <c r="M31" s="103">
        <f t="shared" si="0"/>
        <v>0.14171296296296287</v>
      </c>
      <c r="N31" s="103">
        <f t="shared" si="1"/>
        <v>0.03542824074074072</v>
      </c>
      <c r="O31" s="46" t="s">
        <v>60</v>
      </c>
      <c r="P31" s="46" t="s">
        <v>61</v>
      </c>
      <c r="Q31" s="122" t="s">
        <v>62</v>
      </c>
      <c r="R31" s="46" t="s">
        <v>63</v>
      </c>
      <c r="S31" s="46" t="s">
        <v>64</v>
      </c>
      <c r="T31" s="120"/>
    </row>
    <row r="32" spans="1:22" ht="24.75" customHeight="1">
      <c r="A32" s="96" t="s">
        <v>186</v>
      </c>
      <c r="B32" s="97"/>
      <c r="C32" s="97"/>
      <c r="D32" s="13">
        <v>30</v>
      </c>
      <c r="E32" s="22">
        <v>0.5246527777777777</v>
      </c>
      <c r="F32" s="44" t="s">
        <v>10</v>
      </c>
      <c r="G32" s="45" t="s">
        <v>77</v>
      </c>
      <c r="H32" s="101">
        <v>0.5511805555555556</v>
      </c>
      <c r="I32" s="101">
        <v>0.5781597222222222</v>
      </c>
      <c r="J32" s="101">
        <v>0.6065046296296296</v>
      </c>
      <c r="K32" s="101">
        <v>0.6352546296296296</v>
      </c>
      <c r="L32" s="102">
        <v>0.6638888888888889</v>
      </c>
      <c r="M32" s="103">
        <f t="shared" si="0"/>
        <v>0.13923611111111112</v>
      </c>
      <c r="N32" s="103">
        <f t="shared" si="1"/>
        <v>0.03480902777777778</v>
      </c>
      <c r="O32" s="46" t="s">
        <v>84</v>
      </c>
      <c r="P32" s="46" t="s">
        <v>81</v>
      </c>
      <c r="Q32" s="122" t="s">
        <v>82</v>
      </c>
      <c r="R32" s="46" t="s">
        <v>83</v>
      </c>
      <c r="S32" s="46"/>
      <c r="T32" s="120"/>
      <c r="V32" s="80"/>
    </row>
    <row r="33" spans="1:22" ht="24.75" customHeight="1">
      <c r="A33" s="96" t="s">
        <v>186</v>
      </c>
      <c r="B33" s="97"/>
      <c r="C33" s="97"/>
      <c r="D33" s="13">
        <v>31</v>
      </c>
      <c r="E33" s="22">
        <v>0.5253472222222222</v>
      </c>
      <c r="F33" s="44" t="s">
        <v>164</v>
      </c>
      <c r="G33" s="45" t="s">
        <v>65</v>
      </c>
      <c r="H33" s="101">
        <v>0.5510648148148148</v>
      </c>
      <c r="I33" s="101">
        <v>0.5771643518518519</v>
      </c>
      <c r="J33" s="101">
        <v>0.6033912037037037</v>
      </c>
      <c r="K33" s="101">
        <v>0.6309953703703703</v>
      </c>
      <c r="L33" s="102">
        <v>0.6590277777777778</v>
      </c>
      <c r="M33" s="103">
        <f t="shared" si="0"/>
        <v>0.13368055555555558</v>
      </c>
      <c r="N33" s="103">
        <f t="shared" si="1"/>
        <v>0.033420138888888895</v>
      </c>
      <c r="O33" s="46" t="s">
        <v>168</v>
      </c>
      <c r="P33" s="46" t="s">
        <v>169</v>
      </c>
      <c r="Q33" s="122" t="s">
        <v>170</v>
      </c>
      <c r="R33" s="46" t="s">
        <v>171</v>
      </c>
      <c r="S33" s="46" t="s">
        <v>172</v>
      </c>
      <c r="T33" s="120"/>
      <c r="V33" s="80"/>
    </row>
    <row r="34" spans="1:20" ht="24.75" customHeight="1">
      <c r="A34" s="96" t="s">
        <v>186</v>
      </c>
      <c r="B34" s="97"/>
      <c r="C34" s="97"/>
      <c r="D34" s="13">
        <v>32</v>
      </c>
      <c r="E34" s="22">
        <v>0.5256944444444445</v>
      </c>
      <c r="F34" s="44" t="s">
        <v>117</v>
      </c>
      <c r="G34" s="45" t="s">
        <v>77</v>
      </c>
      <c r="H34" s="101">
        <v>0.5523726851851852</v>
      </c>
      <c r="I34" s="101">
        <v>0.5792708333333333</v>
      </c>
      <c r="J34" s="101">
        <v>0.6069675925925926</v>
      </c>
      <c r="K34" s="101">
        <v>0.6359374999999999</v>
      </c>
      <c r="L34" s="102">
        <v>0.6647222222222222</v>
      </c>
      <c r="M34" s="103">
        <f t="shared" si="0"/>
        <v>0.13902777777777775</v>
      </c>
      <c r="N34" s="103">
        <f t="shared" si="1"/>
        <v>0.03475694444444444</v>
      </c>
      <c r="O34" s="46" t="s">
        <v>118</v>
      </c>
      <c r="P34" s="46" t="s">
        <v>119</v>
      </c>
      <c r="Q34" s="122" t="s">
        <v>120</v>
      </c>
      <c r="R34" s="46" t="s">
        <v>121</v>
      </c>
      <c r="S34" s="46" t="s">
        <v>122</v>
      </c>
      <c r="T34" s="120"/>
    </row>
    <row r="35" spans="1:20" ht="24.75" customHeight="1">
      <c r="A35" s="96" t="s">
        <v>186</v>
      </c>
      <c r="B35" s="97"/>
      <c r="C35" s="97"/>
      <c r="D35" s="13">
        <v>33</v>
      </c>
      <c r="E35" s="22">
        <v>0.5267361111111112</v>
      </c>
      <c r="F35" s="44" t="s">
        <v>17</v>
      </c>
      <c r="G35" s="45" t="s">
        <v>8</v>
      </c>
      <c r="H35" s="101">
        <v>0.5538773148148148</v>
      </c>
      <c r="I35" s="101">
        <v>0.5815856481481482</v>
      </c>
      <c r="J35" s="101">
        <v>0.610162037037037</v>
      </c>
      <c r="K35" s="101">
        <v>0.6400231481481481</v>
      </c>
      <c r="L35" s="102">
        <v>0.669375</v>
      </c>
      <c r="M35" s="103">
        <f>L35-E35</f>
        <v>0.14263888888888887</v>
      </c>
      <c r="N35" s="103">
        <f t="shared" si="1"/>
        <v>0.03565972222222222</v>
      </c>
      <c r="O35" s="46" t="s">
        <v>66</v>
      </c>
      <c r="P35" s="46" t="s">
        <v>67</v>
      </c>
      <c r="Q35" s="122" t="s">
        <v>68</v>
      </c>
      <c r="R35" s="46" t="s">
        <v>69</v>
      </c>
      <c r="S35" s="46"/>
      <c r="T35" s="120"/>
    </row>
    <row r="36" spans="1:20" ht="21.75" customHeight="1">
      <c r="A36" s="96" t="s">
        <v>186</v>
      </c>
      <c r="B36" s="97"/>
      <c r="C36" s="97"/>
      <c r="D36" s="13">
        <v>34</v>
      </c>
      <c r="E36" s="22">
        <v>0.5276041666666667</v>
      </c>
      <c r="F36" s="44" t="s">
        <v>164</v>
      </c>
      <c r="G36" s="45" t="s">
        <v>59</v>
      </c>
      <c r="H36" s="101">
        <v>0.554212962962963</v>
      </c>
      <c r="I36" s="101">
        <v>0.581087962962963</v>
      </c>
      <c r="J36" s="101">
        <v>0.6085763888888889</v>
      </c>
      <c r="K36" s="101">
        <v>0.6375115740740741</v>
      </c>
      <c r="L36" s="102">
        <v>0.6662152777777778</v>
      </c>
      <c r="M36" s="103">
        <f>L36-E36</f>
        <v>0.13861111111111113</v>
      </c>
      <c r="N36" s="103">
        <f t="shared" si="1"/>
        <v>0.03465277777777778</v>
      </c>
      <c r="O36" s="46" t="s">
        <v>165</v>
      </c>
      <c r="P36" s="46" t="s">
        <v>166</v>
      </c>
      <c r="Q36" s="122" t="s">
        <v>167</v>
      </c>
      <c r="R36" s="46"/>
      <c r="S36" s="46"/>
      <c r="T36" s="120"/>
    </row>
    <row r="37" spans="1:20" ht="21.75" customHeight="1">
      <c r="A37" s="96" t="s">
        <v>186</v>
      </c>
      <c r="B37" s="97"/>
      <c r="C37" s="106"/>
      <c r="D37" s="13">
        <v>35</v>
      </c>
      <c r="E37" s="22">
        <v>0.5300347222222223</v>
      </c>
      <c r="F37" s="44" t="s">
        <v>132</v>
      </c>
      <c r="G37" s="45" t="s">
        <v>65</v>
      </c>
      <c r="H37" s="124">
        <v>0.5538541666666666</v>
      </c>
      <c r="I37" s="101">
        <v>0.578136574074074</v>
      </c>
      <c r="J37" s="101">
        <v>0.6023611111111111</v>
      </c>
      <c r="K37" s="101">
        <v>0.6272569444444445</v>
      </c>
      <c r="L37" s="102">
        <v>0.6516666666666667</v>
      </c>
      <c r="M37" s="103">
        <f>L37-E37</f>
        <v>0.12163194444444447</v>
      </c>
      <c r="N37" s="103">
        <f t="shared" si="1"/>
        <v>0.03040798611111112</v>
      </c>
      <c r="O37" s="46" t="s">
        <v>133</v>
      </c>
      <c r="P37" s="46" t="s">
        <v>134</v>
      </c>
      <c r="Q37" s="122" t="s">
        <v>135</v>
      </c>
      <c r="R37" s="46" t="s">
        <v>136</v>
      </c>
      <c r="S37" s="46" t="s">
        <v>137</v>
      </c>
      <c r="T37" s="120"/>
    </row>
    <row r="38" spans="1:20" ht="30.75" customHeight="1">
      <c r="A38" s="96" t="s">
        <v>186</v>
      </c>
      <c r="B38" s="97"/>
      <c r="C38" s="97"/>
      <c r="D38" s="13">
        <v>36</v>
      </c>
      <c r="E38" s="22">
        <v>0.5387152777777778</v>
      </c>
      <c r="F38" s="44" t="s">
        <v>97</v>
      </c>
      <c r="G38" s="45" t="s">
        <v>8</v>
      </c>
      <c r="H38" s="101">
        <v>0.5615740740740741</v>
      </c>
      <c r="I38" s="101">
        <v>0.5847569444444444</v>
      </c>
      <c r="J38" s="101">
        <v>0.6084837962962962</v>
      </c>
      <c r="K38" s="101">
        <v>0.6339236111111112</v>
      </c>
      <c r="L38" s="102">
        <v>0.6598495370370371</v>
      </c>
      <c r="M38" s="103">
        <f>L38-E38</f>
        <v>0.12113425925925925</v>
      </c>
      <c r="N38" s="103">
        <f t="shared" si="1"/>
        <v>0.030283564814814812</v>
      </c>
      <c r="O38" s="46" t="s">
        <v>130</v>
      </c>
      <c r="P38" s="46" t="s">
        <v>129</v>
      </c>
      <c r="Q38" s="122" t="s">
        <v>127</v>
      </c>
      <c r="R38" s="46" t="s">
        <v>128</v>
      </c>
      <c r="S38" s="46"/>
      <c r="T38" s="120"/>
    </row>
    <row r="39" spans="1:19" ht="21.75" customHeight="1" thickBot="1">
      <c r="A39" s="86" t="s">
        <v>173</v>
      </c>
      <c r="B39" s="87" t="s">
        <v>174</v>
      </c>
      <c r="C39" s="87" t="s">
        <v>175</v>
      </c>
      <c r="D39" s="87" t="s">
        <v>176</v>
      </c>
      <c r="E39" s="87" t="s">
        <v>0</v>
      </c>
      <c r="F39" s="88" t="s">
        <v>177</v>
      </c>
      <c r="G39" s="89" t="s">
        <v>178</v>
      </c>
      <c r="H39" s="87" t="s">
        <v>179</v>
      </c>
      <c r="I39" s="87" t="s">
        <v>180</v>
      </c>
      <c r="J39" s="87" t="s">
        <v>181</v>
      </c>
      <c r="K39" s="87" t="s">
        <v>182</v>
      </c>
      <c r="L39" s="87" t="s">
        <v>183</v>
      </c>
      <c r="M39" s="87" t="s">
        <v>184</v>
      </c>
      <c r="N39" s="87" t="s">
        <v>185</v>
      </c>
      <c r="O39" s="88" t="s">
        <v>85</v>
      </c>
      <c r="P39" s="88" t="s">
        <v>86</v>
      </c>
      <c r="Q39" s="88" t="s">
        <v>87</v>
      </c>
      <c r="R39" s="88" t="s">
        <v>88</v>
      </c>
      <c r="S39" s="88" t="s">
        <v>89</v>
      </c>
    </row>
    <row r="40" spans="1:19" ht="21.75" customHeight="1">
      <c r="A40" s="91" t="s">
        <v>187</v>
      </c>
      <c r="B40" s="108"/>
      <c r="C40" s="108"/>
      <c r="D40" s="14">
        <v>101</v>
      </c>
      <c r="E40" s="21">
        <v>0.5003472222222222</v>
      </c>
      <c r="F40" s="20" t="s">
        <v>117</v>
      </c>
      <c r="G40" s="42" t="s">
        <v>114</v>
      </c>
      <c r="H40" s="109"/>
      <c r="I40" s="93">
        <v>0.5272453703703703</v>
      </c>
      <c r="J40" s="93">
        <v>0.5556828703703703</v>
      </c>
      <c r="K40" s="93">
        <v>0.5856481481481481</v>
      </c>
      <c r="L40" s="110">
        <v>0.6143518518518518</v>
      </c>
      <c r="M40" s="95">
        <f>L40-E40</f>
        <v>0.11400462962962965</v>
      </c>
      <c r="N40" s="95">
        <f>M40/4</f>
        <v>0.028501157407407413</v>
      </c>
      <c r="O40" s="30" t="s">
        <v>123</v>
      </c>
      <c r="P40" s="7"/>
      <c r="Q40" s="32"/>
      <c r="R40" s="7"/>
      <c r="S40" s="111"/>
    </row>
    <row r="41" spans="1:19" ht="21.75" customHeight="1">
      <c r="A41" s="96" t="s">
        <v>187</v>
      </c>
      <c r="B41" s="106"/>
      <c r="C41" s="106"/>
      <c r="D41" s="14">
        <v>102</v>
      </c>
      <c r="E41" s="22">
        <v>0.5190972222222222</v>
      </c>
      <c r="F41" s="19" t="s">
        <v>14</v>
      </c>
      <c r="G41" s="41" t="s">
        <v>8</v>
      </c>
      <c r="H41" s="112"/>
      <c r="I41" s="101">
        <v>0.5448263888888889</v>
      </c>
      <c r="J41" s="101">
        <v>0.5709722222222222</v>
      </c>
      <c r="K41" s="101">
        <v>0.5971412037037037</v>
      </c>
      <c r="L41" s="113">
        <v>0.624548611111111</v>
      </c>
      <c r="M41" s="103">
        <f>L41-E41</f>
        <v>0.10545138888888883</v>
      </c>
      <c r="N41" s="103">
        <f>M41/4</f>
        <v>0.026362847222222208</v>
      </c>
      <c r="O41" s="30" t="s">
        <v>105</v>
      </c>
      <c r="P41" s="7" t="s">
        <v>106</v>
      </c>
      <c r="Q41" s="123" t="s">
        <v>107</v>
      </c>
      <c r="R41" s="30" t="s">
        <v>108</v>
      </c>
      <c r="S41" s="107"/>
    </row>
    <row r="42" spans="1:19" ht="21.75" customHeight="1">
      <c r="A42" s="96" t="s">
        <v>187</v>
      </c>
      <c r="B42" s="106"/>
      <c r="C42" s="106"/>
      <c r="D42" s="98"/>
      <c r="E42" s="99"/>
      <c r="F42" s="105"/>
      <c r="G42" s="100"/>
      <c r="H42" s="112"/>
      <c r="I42" s="101"/>
      <c r="J42" s="101"/>
      <c r="K42" s="101"/>
      <c r="L42" s="113"/>
      <c r="M42" s="103">
        <f>L42-E42</f>
        <v>0</v>
      </c>
      <c r="N42" s="103">
        <f>M42/4</f>
        <v>0</v>
      </c>
      <c r="O42" s="7"/>
      <c r="P42" s="7"/>
      <c r="Q42" s="32"/>
      <c r="R42" s="7"/>
      <c r="S42" s="107"/>
    </row>
    <row r="43" spans="1:19" ht="21.75" customHeight="1">
      <c r="A43" s="96" t="s">
        <v>187</v>
      </c>
      <c r="B43" s="106"/>
      <c r="C43" s="106"/>
      <c r="D43" s="98"/>
      <c r="E43" s="99"/>
      <c r="F43" s="19"/>
      <c r="G43" s="24"/>
      <c r="H43" s="112"/>
      <c r="I43" s="101"/>
      <c r="J43" s="101"/>
      <c r="K43" s="101"/>
      <c r="L43" s="113"/>
      <c r="M43" s="103">
        <f>L43-E43</f>
        <v>0</v>
      </c>
      <c r="N43" s="103">
        <f>M43/4</f>
        <v>0</v>
      </c>
      <c r="O43" s="15"/>
      <c r="P43" s="7"/>
      <c r="Q43" s="19"/>
      <c r="R43" s="15"/>
      <c r="S43" s="107"/>
    </row>
    <row r="3769" spans="1:36" s="82" customFormat="1" ht="21.75" customHeight="1">
      <c r="A3769" s="81"/>
      <c r="B3769" s="81"/>
      <c r="C3769" s="81"/>
      <c r="D3769" s="85"/>
      <c r="E3769" s="81"/>
      <c r="F3769" s="81"/>
      <c r="G3769" s="81"/>
      <c r="K3769" s="82" t="s">
        <v>188</v>
      </c>
      <c r="M3769" s="114"/>
      <c r="N3769" s="81"/>
      <c r="O3769" s="81"/>
      <c r="P3769" s="81"/>
      <c r="Q3769" s="81"/>
      <c r="R3769" s="81"/>
      <c r="S3769" s="81"/>
      <c r="T3769" s="81"/>
      <c r="U3769" s="81"/>
      <c r="V3769" s="81"/>
      <c r="W3769" s="81"/>
      <c r="X3769" s="81"/>
      <c r="Y3769" s="81"/>
      <c r="Z3769" s="81"/>
      <c r="AA3769" s="81"/>
      <c r="AB3769" s="81"/>
      <c r="AC3769" s="81"/>
      <c r="AD3769" s="81"/>
      <c r="AE3769" s="81"/>
      <c r="AF3769" s="81"/>
      <c r="AG3769" s="81"/>
      <c r="AH3769" s="81"/>
      <c r="AI3769" s="81"/>
      <c r="AJ3769" s="81"/>
    </row>
    <row r="3809" spans="1:36" s="82" customFormat="1" ht="21.75" customHeight="1">
      <c r="A3809" s="81"/>
      <c r="B3809" s="81"/>
      <c r="C3809" s="81"/>
      <c r="D3809" s="85"/>
      <c r="E3809" s="81"/>
      <c r="F3809" s="81"/>
      <c r="G3809" s="81"/>
      <c r="K3809" s="82" t="s">
        <v>189</v>
      </c>
      <c r="M3809" s="114"/>
      <c r="N3809" s="81"/>
      <c r="O3809" s="81"/>
      <c r="P3809" s="81"/>
      <c r="Q3809" s="81"/>
      <c r="R3809" s="81"/>
      <c r="S3809" s="81"/>
      <c r="T3809" s="81"/>
      <c r="U3809" s="81"/>
      <c r="V3809" s="81"/>
      <c r="W3809" s="81"/>
      <c r="X3809" s="81"/>
      <c r="Y3809" s="81"/>
      <c r="Z3809" s="81"/>
      <c r="AA3809" s="81"/>
      <c r="AB3809" s="81"/>
      <c r="AC3809" s="81"/>
      <c r="AD3809" s="81"/>
      <c r="AE3809" s="81"/>
      <c r="AF3809" s="81"/>
      <c r="AG3809" s="81"/>
      <c r="AH3809" s="81"/>
      <c r="AI3809" s="81"/>
      <c r="AJ3809" s="81"/>
    </row>
  </sheetData>
  <sheetProtection/>
  <mergeCells count="1">
    <mergeCell ref="C1:E1"/>
  </mergeCells>
  <conditionalFormatting sqref="H2 H39 H42:H43">
    <cfRule type="containsBlanks" priority="10" dxfId="0">
      <formula>LEN(TRIM(H2))=0</formula>
    </cfRule>
  </conditionalFormatting>
  <conditionalFormatting sqref="H41">
    <cfRule type="containsBlanks" priority="2" dxfId="0">
      <formula>LEN(TRIM(H41))=0</formula>
    </cfRule>
  </conditionalFormatting>
  <conditionalFormatting sqref="H40">
    <cfRule type="containsBlanks" priority="1" dxfId="0">
      <formula>LEN(TRIM(H40))=0</formula>
    </cfRule>
  </conditionalFormatting>
  <printOptions/>
  <pageMargins left="0.11811023622047245" right="0.11811023622047245" top="0.15748031496062992" bottom="0.15748031496062992" header="0.31496062992125984" footer="0.31496062992125984"/>
  <pageSetup fitToHeight="0" fitToWidth="1" horizontalDpi="300" verticalDpi="300" orientation="landscape" paperSize="9" scale="65"/>
  <headerFooter alignWithMargins="0">
    <oddFooter>&amp;R&amp;P of &amp;N</oddFooter>
  </headerFooter>
  <drawing r:id="rId3"/>
  <tableParts>
    <tablePart r:id="rId2"/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6"/>
  <sheetViews>
    <sheetView zoomScale="75" zoomScaleNormal="75" zoomScalePageLayoutView="0" workbookViewId="0" topLeftCell="A1">
      <selection activeCell="A3" sqref="A3:D38"/>
    </sheetView>
  </sheetViews>
  <sheetFormatPr defaultColWidth="11.421875" defaultRowHeight="12.75"/>
  <cols>
    <col min="1" max="1" width="15.28125" style="7" customWidth="1"/>
    <col min="2" max="2" width="11.421875" style="24" customWidth="1"/>
    <col min="3" max="3" width="27.7109375" style="32" customWidth="1"/>
    <col min="4" max="4" width="14.421875" style="41" bestFit="1" customWidth="1"/>
    <col min="5" max="5" width="11.140625" style="7" bestFit="1" customWidth="1"/>
    <col min="6" max="6" width="32.140625" style="7" bestFit="1" customWidth="1"/>
    <col min="7" max="7" width="33.140625" style="7" bestFit="1" customWidth="1"/>
    <col min="8" max="8" width="38.7109375" style="7" bestFit="1" customWidth="1"/>
    <col min="9" max="9" width="40.7109375" style="7" bestFit="1" customWidth="1"/>
    <col min="10" max="10" width="34.421875" style="7" bestFit="1" customWidth="1"/>
    <col min="11" max="11" width="16.00390625" style="32" customWidth="1"/>
    <col min="12" max="16384" width="11.421875" style="7" customWidth="1"/>
  </cols>
  <sheetData>
    <row r="1" spans="1:11" ht="118.5" customHeight="1" thickBot="1">
      <c r="A1" s="1"/>
      <c r="B1" s="2"/>
      <c r="C1" s="3"/>
      <c r="D1" s="39"/>
      <c r="E1" s="4"/>
      <c r="F1" s="5"/>
      <c r="G1" s="6"/>
      <c r="H1" s="6"/>
      <c r="I1" s="6"/>
      <c r="J1" s="6"/>
      <c r="K1" s="51"/>
    </row>
    <row r="2" spans="1:12" s="12" customFormat="1" ht="22.5" customHeight="1" thickBot="1">
      <c r="A2" s="8" t="s">
        <v>92</v>
      </c>
      <c r="B2" s="9" t="s">
        <v>0</v>
      </c>
      <c r="C2" s="10" t="s">
        <v>90</v>
      </c>
      <c r="D2" s="40" t="s">
        <v>1</v>
      </c>
      <c r="E2" s="11" t="s">
        <v>2</v>
      </c>
      <c r="F2" s="53" t="s">
        <v>85</v>
      </c>
      <c r="G2" s="53" t="s">
        <v>86</v>
      </c>
      <c r="H2" s="53" t="s">
        <v>87</v>
      </c>
      <c r="I2" s="53" t="s">
        <v>88</v>
      </c>
      <c r="J2" s="53"/>
      <c r="K2" s="54" t="s">
        <v>89</v>
      </c>
      <c r="L2" s="50"/>
    </row>
    <row r="3" spans="1:15" ht="27" customHeight="1">
      <c r="A3" s="13">
        <v>1</v>
      </c>
      <c r="B3" s="22">
        <v>0.49114583333333334</v>
      </c>
      <c r="C3" s="44" t="s">
        <v>7</v>
      </c>
      <c r="D3" s="45" t="s">
        <v>15</v>
      </c>
      <c r="E3" s="23"/>
      <c r="F3" s="46" t="s">
        <v>51</v>
      </c>
      <c r="G3" s="46"/>
      <c r="H3" s="46"/>
      <c r="I3" s="46"/>
      <c r="J3" s="46"/>
      <c r="K3" s="52"/>
      <c r="O3" s="16"/>
    </row>
    <row r="4" spans="1:15" ht="27" customHeight="1">
      <c r="A4" s="13">
        <v>2</v>
      </c>
      <c r="B4" s="22">
        <v>0.5001736111111111</v>
      </c>
      <c r="C4" s="44" t="s">
        <v>162</v>
      </c>
      <c r="D4" s="45" t="s">
        <v>153</v>
      </c>
      <c r="E4" s="23"/>
      <c r="F4" s="46" t="s">
        <v>156</v>
      </c>
      <c r="G4" s="46"/>
      <c r="H4" s="46"/>
      <c r="I4" s="46"/>
      <c r="J4" s="46"/>
      <c r="K4" s="52"/>
      <c r="O4" s="16"/>
    </row>
    <row r="5" spans="1:15" ht="27" customHeight="1">
      <c r="A5" s="13">
        <v>3</v>
      </c>
      <c r="B5" s="22">
        <v>0.5031249999999999</v>
      </c>
      <c r="C5" s="44" t="s">
        <v>14</v>
      </c>
      <c r="D5" s="45" t="s">
        <v>15</v>
      </c>
      <c r="E5" s="23"/>
      <c r="F5" s="46" t="s">
        <v>98</v>
      </c>
      <c r="G5" s="46"/>
      <c r="H5" s="46"/>
      <c r="I5" s="46"/>
      <c r="J5" s="46"/>
      <c r="K5" s="52"/>
      <c r="O5" s="16"/>
    </row>
    <row r="6" spans="1:15" ht="27" customHeight="1">
      <c r="A6" s="13">
        <v>4</v>
      </c>
      <c r="B6" s="22">
        <v>0.506076388888889</v>
      </c>
      <c r="C6" s="44" t="s">
        <v>17</v>
      </c>
      <c r="D6" s="45" t="s">
        <v>13</v>
      </c>
      <c r="E6" s="23"/>
      <c r="F6" s="46" t="s">
        <v>70</v>
      </c>
      <c r="G6" s="46" t="s">
        <v>71</v>
      </c>
      <c r="H6" s="46"/>
      <c r="I6" s="46"/>
      <c r="J6" s="46"/>
      <c r="K6" s="52"/>
      <c r="O6" s="16"/>
    </row>
    <row r="7" spans="1:15" ht="27" customHeight="1">
      <c r="A7" s="13">
        <v>5</v>
      </c>
      <c r="B7" s="22">
        <v>0.5078125</v>
      </c>
      <c r="C7" s="44" t="s">
        <v>14</v>
      </c>
      <c r="D7" s="45" t="s">
        <v>131</v>
      </c>
      <c r="E7" s="23"/>
      <c r="F7" s="46" t="s">
        <v>101</v>
      </c>
      <c r="G7" s="46" t="s">
        <v>102</v>
      </c>
      <c r="H7" s="46"/>
      <c r="I7" s="46"/>
      <c r="J7" s="46"/>
      <c r="K7" s="52"/>
      <c r="O7" s="16"/>
    </row>
    <row r="8" spans="1:15" ht="27" customHeight="1">
      <c r="A8" s="13">
        <v>6</v>
      </c>
      <c r="B8" s="22">
        <v>0.5079861111111111</v>
      </c>
      <c r="C8" s="44" t="s">
        <v>17</v>
      </c>
      <c r="D8" s="45" t="s">
        <v>59</v>
      </c>
      <c r="E8" s="23"/>
      <c r="F8" s="46" t="s">
        <v>53</v>
      </c>
      <c r="G8" s="46" t="s">
        <v>54</v>
      </c>
      <c r="H8" s="46" t="s">
        <v>55</v>
      </c>
      <c r="I8" s="46"/>
      <c r="J8" s="46"/>
      <c r="K8" s="52"/>
      <c r="O8" s="16"/>
    </row>
    <row r="9" spans="1:15" ht="27" customHeight="1">
      <c r="A9" s="13">
        <v>7</v>
      </c>
      <c r="B9" s="22">
        <v>0.5085069444444444</v>
      </c>
      <c r="C9" s="44" t="s">
        <v>95</v>
      </c>
      <c r="D9" s="45" t="s">
        <v>9</v>
      </c>
      <c r="E9" s="23"/>
      <c r="F9" s="46" t="s">
        <v>26</v>
      </c>
      <c r="G9" s="46" t="s">
        <v>27</v>
      </c>
      <c r="H9" s="46" t="s">
        <v>28</v>
      </c>
      <c r="I9" s="46" t="s">
        <v>29</v>
      </c>
      <c r="J9" s="46"/>
      <c r="K9" s="52" t="s">
        <v>25</v>
      </c>
      <c r="O9" s="16"/>
    </row>
    <row r="10" spans="1:15" ht="27" customHeight="1">
      <c r="A10" s="13">
        <v>8</v>
      </c>
      <c r="B10" s="22">
        <v>0.5102430555555556</v>
      </c>
      <c r="C10" s="44" t="s">
        <v>10</v>
      </c>
      <c r="D10" s="45" t="s">
        <v>73</v>
      </c>
      <c r="E10" s="23" t="s">
        <v>11</v>
      </c>
      <c r="F10" s="46" t="s">
        <v>79</v>
      </c>
      <c r="G10" s="46" t="s">
        <v>80</v>
      </c>
      <c r="H10" s="46"/>
      <c r="I10" s="46"/>
      <c r="J10" s="46"/>
      <c r="K10" s="52"/>
      <c r="O10" s="16"/>
    </row>
    <row r="11" spans="1:15" ht="36" customHeight="1">
      <c r="A11" s="13">
        <v>9</v>
      </c>
      <c r="B11" s="22">
        <v>0.5128472222222222</v>
      </c>
      <c r="C11" s="44" t="s">
        <v>38</v>
      </c>
      <c r="D11" s="45" t="s">
        <v>9</v>
      </c>
      <c r="E11" s="23"/>
      <c r="F11" s="46" t="s">
        <v>33</v>
      </c>
      <c r="G11" s="46" t="s">
        <v>34</v>
      </c>
      <c r="H11" s="46" t="s">
        <v>35</v>
      </c>
      <c r="I11" s="46" t="s">
        <v>36</v>
      </c>
      <c r="J11" s="46"/>
      <c r="K11" s="52" t="s">
        <v>37</v>
      </c>
      <c r="O11" s="16"/>
    </row>
    <row r="12" spans="1:15" ht="27" customHeight="1">
      <c r="A12" s="13">
        <v>10</v>
      </c>
      <c r="B12" s="22">
        <v>0.5128472222222222</v>
      </c>
      <c r="C12" s="44" t="s">
        <v>16</v>
      </c>
      <c r="D12" s="45" t="s">
        <v>114</v>
      </c>
      <c r="E12" s="23"/>
      <c r="F12" s="46" t="s">
        <v>115</v>
      </c>
      <c r="G12" s="46"/>
      <c r="H12" s="46"/>
      <c r="I12" s="46"/>
      <c r="J12" s="46"/>
      <c r="K12" s="52"/>
      <c r="O12" s="16"/>
    </row>
    <row r="13" spans="1:15" ht="27" customHeight="1">
      <c r="A13" s="13">
        <v>11</v>
      </c>
      <c r="B13" s="22">
        <v>0.5128472222222222</v>
      </c>
      <c r="C13" s="44" t="s">
        <v>16</v>
      </c>
      <c r="D13" s="45" t="s">
        <v>114</v>
      </c>
      <c r="E13" s="23"/>
      <c r="F13" s="46" t="s">
        <v>116</v>
      </c>
      <c r="G13" s="46"/>
      <c r="H13" s="46"/>
      <c r="I13" s="46"/>
      <c r="J13" s="46"/>
      <c r="K13" s="52"/>
      <c r="O13" s="16"/>
    </row>
    <row r="14" spans="1:15" ht="27" customHeight="1">
      <c r="A14" s="13">
        <v>12</v>
      </c>
      <c r="B14" s="22">
        <v>0.5128472222222222</v>
      </c>
      <c r="C14" s="44" t="s">
        <v>154</v>
      </c>
      <c r="D14" s="45" t="s">
        <v>114</v>
      </c>
      <c r="E14" s="23"/>
      <c r="F14" s="46" t="s">
        <v>155</v>
      </c>
      <c r="G14" s="46"/>
      <c r="H14" s="46"/>
      <c r="I14" s="46"/>
      <c r="J14" s="46"/>
      <c r="K14" s="52"/>
      <c r="O14" s="16"/>
    </row>
    <row r="15" spans="1:15" ht="27" customHeight="1">
      <c r="A15" s="13">
        <v>13</v>
      </c>
      <c r="B15" s="22">
        <v>0.5131944444444444</v>
      </c>
      <c r="C15" s="44" t="s">
        <v>3</v>
      </c>
      <c r="D15" s="45" t="s">
        <v>93</v>
      </c>
      <c r="E15" s="23" t="s">
        <v>59</v>
      </c>
      <c r="F15" s="46" t="s">
        <v>4</v>
      </c>
      <c r="G15" s="46" t="s">
        <v>5</v>
      </c>
      <c r="H15" s="46" t="s">
        <v>6</v>
      </c>
      <c r="I15" s="46"/>
      <c r="J15" s="46"/>
      <c r="K15" s="52"/>
      <c r="L15" s="7" t="s">
        <v>94</v>
      </c>
      <c r="O15" s="16"/>
    </row>
    <row r="16" spans="1:15" ht="27" customHeight="1">
      <c r="A16" s="13">
        <v>14</v>
      </c>
      <c r="B16" s="22">
        <v>0.5147569444444444</v>
      </c>
      <c r="C16" s="44" t="s">
        <v>30</v>
      </c>
      <c r="D16" s="45" t="s">
        <v>11</v>
      </c>
      <c r="E16" s="23"/>
      <c r="F16" s="46" t="s">
        <v>31</v>
      </c>
      <c r="G16" s="46" t="s">
        <v>32</v>
      </c>
      <c r="H16" s="46"/>
      <c r="I16" s="46"/>
      <c r="J16" s="46"/>
      <c r="K16" s="52"/>
      <c r="O16" s="16"/>
    </row>
    <row r="17" spans="1:15" ht="27" customHeight="1">
      <c r="A17" s="13">
        <v>15</v>
      </c>
      <c r="B17" s="22">
        <v>0.5153356481481481</v>
      </c>
      <c r="C17" s="44" t="s">
        <v>12</v>
      </c>
      <c r="D17" s="45" t="s">
        <v>9</v>
      </c>
      <c r="E17" s="23"/>
      <c r="F17" s="46" t="s">
        <v>49</v>
      </c>
      <c r="G17" s="46" t="s">
        <v>50</v>
      </c>
      <c r="H17" s="46" t="s">
        <v>52</v>
      </c>
      <c r="I17" s="46" t="s">
        <v>140</v>
      </c>
      <c r="J17" s="46"/>
      <c r="K17" s="52" t="s">
        <v>141</v>
      </c>
      <c r="O17" s="16"/>
    </row>
    <row r="18" spans="1:15" ht="27" customHeight="1">
      <c r="A18" s="13">
        <v>16</v>
      </c>
      <c r="B18" s="22">
        <v>0.5154513888888889</v>
      </c>
      <c r="C18" s="44" t="s">
        <v>72</v>
      </c>
      <c r="D18" s="45" t="s">
        <v>9</v>
      </c>
      <c r="E18" s="23"/>
      <c r="F18" s="46" t="s">
        <v>44</v>
      </c>
      <c r="G18" s="46" t="s">
        <v>45</v>
      </c>
      <c r="H18" s="46" t="s">
        <v>46</v>
      </c>
      <c r="I18" s="46" t="s">
        <v>47</v>
      </c>
      <c r="J18" s="46"/>
      <c r="K18" s="52" t="s">
        <v>48</v>
      </c>
      <c r="O18" s="16"/>
    </row>
    <row r="19" spans="1:15" ht="27" customHeight="1">
      <c r="A19" s="13">
        <v>17</v>
      </c>
      <c r="B19" s="22">
        <v>0.515625</v>
      </c>
      <c r="C19" s="44" t="s">
        <v>10</v>
      </c>
      <c r="D19" s="45" t="s">
        <v>74</v>
      </c>
      <c r="E19" s="23" t="s">
        <v>59</v>
      </c>
      <c r="F19" s="46" t="s">
        <v>78</v>
      </c>
      <c r="G19" s="46" t="s">
        <v>75</v>
      </c>
      <c r="H19" s="46" t="s">
        <v>76</v>
      </c>
      <c r="I19" s="46"/>
      <c r="J19" s="46"/>
      <c r="K19" s="52"/>
      <c r="O19" s="16"/>
    </row>
    <row r="20" spans="1:15" ht="27" customHeight="1">
      <c r="A20" s="13">
        <v>18</v>
      </c>
      <c r="B20" s="22">
        <v>0.515625</v>
      </c>
      <c r="C20" s="44" t="s">
        <v>14</v>
      </c>
      <c r="D20" s="45" t="s">
        <v>15</v>
      </c>
      <c r="E20" s="23"/>
      <c r="F20" s="46" t="s">
        <v>99</v>
      </c>
      <c r="G20" s="46"/>
      <c r="H20" s="46"/>
      <c r="I20" s="46"/>
      <c r="J20" s="46"/>
      <c r="K20" s="52"/>
      <c r="O20" s="16"/>
    </row>
    <row r="21" spans="1:15" ht="27" customHeight="1">
      <c r="A21" s="13">
        <v>19</v>
      </c>
      <c r="B21" s="22">
        <v>0.5157986111111111</v>
      </c>
      <c r="C21" s="44" t="s">
        <v>142</v>
      </c>
      <c r="D21" s="45" t="s">
        <v>65</v>
      </c>
      <c r="E21" s="23"/>
      <c r="F21" s="46" t="s">
        <v>143</v>
      </c>
      <c r="G21" s="46" t="s">
        <v>144</v>
      </c>
      <c r="H21" s="46" t="s">
        <v>146</v>
      </c>
      <c r="I21" s="46" t="s">
        <v>145</v>
      </c>
      <c r="J21" s="46" t="s">
        <v>147</v>
      </c>
      <c r="K21" s="52"/>
      <c r="O21" s="16"/>
    </row>
    <row r="22" spans="1:15" ht="27" customHeight="1">
      <c r="A22" s="13">
        <v>20</v>
      </c>
      <c r="B22" s="22">
        <v>0.5168402777777777</v>
      </c>
      <c r="C22" s="44" t="s">
        <v>126</v>
      </c>
      <c r="D22" s="45" t="s">
        <v>139</v>
      </c>
      <c r="E22" s="23"/>
      <c r="F22" s="46" t="s">
        <v>138</v>
      </c>
      <c r="G22" s="46"/>
      <c r="H22" s="46"/>
      <c r="I22" s="46"/>
      <c r="J22" s="46"/>
      <c r="K22" s="52"/>
      <c r="O22" s="16"/>
    </row>
    <row r="23" spans="1:15" ht="27" customHeight="1">
      <c r="A23" s="13">
        <v>21</v>
      </c>
      <c r="B23" s="22">
        <v>0.5180555555555556</v>
      </c>
      <c r="C23" s="44" t="s">
        <v>110</v>
      </c>
      <c r="D23" s="45" t="s">
        <v>109</v>
      </c>
      <c r="E23" s="23"/>
      <c r="F23" s="46" t="s">
        <v>111</v>
      </c>
      <c r="G23" s="46" t="s">
        <v>112</v>
      </c>
      <c r="H23" s="46" t="s">
        <v>113</v>
      </c>
      <c r="I23" s="46"/>
      <c r="J23" s="46"/>
      <c r="K23" s="52"/>
      <c r="O23" s="16"/>
    </row>
    <row r="24" spans="1:15" ht="27" customHeight="1">
      <c r="A24" s="13">
        <v>22</v>
      </c>
      <c r="B24" s="22">
        <v>0.5180555555555556</v>
      </c>
      <c r="C24" s="44" t="s">
        <v>14</v>
      </c>
      <c r="D24" s="45" t="s">
        <v>15</v>
      </c>
      <c r="E24" s="23"/>
      <c r="F24" s="46" t="s">
        <v>100</v>
      </c>
      <c r="G24" s="46"/>
      <c r="H24" s="46"/>
      <c r="I24" s="46"/>
      <c r="J24" s="46"/>
      <c r="K24" s="52"/>
      <c r="O24" s="16"/>
    </row>
    <row r="25" spans="1:15" ht="27" customHeight="1">
      <c r="A25" s="13">
        <v>23</v>
      </c>
      <c r="B25" s="22">
        <v>0.5192708333333333</v>
      </c>
      <c r="C25" s="44" t="s">
        <v>14</v>
      </c>
      <c r="D25" s="45" t="s">
        <v>96</v>
      </c>
      <c r="E25" s="23"/>
      <c r="F25" s="46" t="s">
        <v>103</v>
      </c>
      <c r="G25" s="46" t="s">
        <v>104</v>
      </c>
      <c r="H25" s="46"/>
      <c r="I25" s="46"/>
      <c r="J25" s="46"/>
      <c r="K25" s="52"/>
      <c r="O25" s="16"/>
    </row>
    <row r="26" spans="1:15" ht="27" customHeight="1">
      <c r="A26" s="13">
        <v>24</v>
      </c>
      <c r="B26" s="22">
        <v>0.5196180555555555</v>
      </c>
      <c r="C26" s="44" t="s">
        <v>151</v>
      </c>
      <c r="D26" s="45" t="s">
        <v>59</v>
      </c>
      <c r="E26" s="23"/>
      <c r="F26" s="46" t="s">
        <v>148</v>
      </c>
      <c r="G26" s="46" t="s">
        <v>149</v>
      </c>
      <c r="H26" s="46" t="s">
        <v>150</v>
      </c>
      <c r="I26" s="46"/>
      <c r="J26" s="46"/>
      <c r="K26" s="52"/>
      <c r="O26" s="16"/>
    </row>
    <row r="27" spans="1:15" ht="27" customHeight="1">
      <c r="A27" s="13">
        <v>25</v>
      </c>
      <c r="B27" s="22">
        <v>0.5196180555555555</v>
      </c>
      <c r="C27" s="44" t="s">
        <v>117</v>
      </c>
      <c r="D27" s="45" t="s">
        <v>13</v>
      </c>
      <c r="E27" s="23"/>
      <c r="F27" s="46" t="s">
        <v>124</v>
      </c>
      <c r="G27" s="46" t="s">
        <v>125</v>
      </c>
      <c r="H27" s="46"/>
      <c r="I27" s="46"/>
      <c r="J27" s="46"/>
      <c r="K27" s="52"/>
      <c r="O27" s="16"/>
    </row>
    <row r="28" spans="1:15" ht="27" customHeight="1">
      <c r="A28" s="13">
        <v>26</v>
      </c>
      <c r="B28" s="22">
        <v>0.5220486111111111</v>
      </c>
      <c r="C28" s="44" t="s">
        <v>12</v>
      </c>
      <c r="D28" s="45" t="s">
        <v>9</v>
      </c>
      <c r="E28" s="23"/>
      <c r="F28" s="46" t="s">
        <v>39</v>
      </c>
      <c r="G28" s="46" t="s">
        <v>40</v>
      </c>
      <c r="H28" s="46" t="s">
        <v>41</v>
      </c>
      <c r="I28" s="46" t="s">
        <v>42</v>
      </c>
      <c r="J28" s="46"/>
      <c r="K28" s="52" t="s">
        <v>43</v>
      </c>
      <c r="O28" s="16"/>
    </row>
    <row r="29" spans="1:15" ht="38.25" customHeight="1">
      <c r="A29" s="13">
        <v>27</v>
      </c>
      <c r="B29" s="22">
        <v>0.5223958333333333</v>
      </c>
      <c r="C29" s="44" t="s">
        <v>163</v>
      </c>
      <c r="D29" s="45" t="s">
        <v>65</v>
      </c>
      <c r="E29" s="23"/>
      <c r="F29" s="46" t="s">
        <v>157</v>
      </c>
      <c r="G29" s="46" t="s">
        <v>158</v>
      </c>
      <c r="H29" s="46" t="s">
        <v>159</v>
      </c>
      <c r="I29" s="46" t="s">
        <v>160</v>
      </c>
      <c r="J29" s="46" t="s">
        <v>161</v>
      </c>
      <c r="K29" s="52"/>
      <c r="O29" s="16"/>
    </row>
    <row r="30" spans="1:15" ht="27" customHeight="1">
      <c r="A30" s="13">
        <v>28</v>
      </c>
      <c r="B30" s="22">
        <v>0.5236111111111111</v>
      </c>
      <c r="C30" s="44" t="s">
        <v>17</v>
      </c>
      <c r="D30" s="45" t="s">
        <v>59</v>
      </c>
      <c r="E30" s="23"/>
      <c r="F30" s="46" t="s">
        <v>56</v>
      </c>
      <c r="G30" s="46" t="s">
        <v>57</v>
      </c>
      <c r="H30" s="46" t="s">
        <v>58</v>
      </c>
      <c r="I30" s="46"/>
      <c r="J30" s="46"/>
      <c r="K30" s="52"/>
      <c r="O30" s="16"/>
    </row>
    <row r="31" spans="1:15" ht="27" customHeight="1">
      <c r="A31" s="13">
        <v>29</v>
      </c>
      <c r="B31" s="22">
        <v>0.5243055555555556</v>
      </c>
      <c r="C31" s="44" t="s">
        <v>17</v>
      </c>
      <c r="D31" s="45" t="s">
        <v>65</v>
      </c>
      <c r="E31" s="23"/>
      <c r="F31" s="46" t="s">
        <v>60</v>
      </c>
      <c r="G31" s="46" t="s">
        <v>61</v>
      </c>
      <c r="H31" s="46" t="s">
        <v>62</v>
      </c>
      <c r="I31" s="46" t="s">
        <v>63</v>
      </c>
      <c r="J31" s="46" t="s">
        <v>64</v>
      </c>
      <c r="K31" s="52"/>
      <c r="O31" s="16"/>
    </row>
    <row r="32" spans="1:15" ht="27" customHeight="1">
      <c r="A32" s="13">
        <v>30</v>
      </c>
      <c r="B32" s="22">
        <v>0.5246527777777777</v>
      </c>
      <c r="C32" s="44" t="s">
        <v>10</v>
      </c>
      <c r="D32" s="45" t="s">
        <v>77</v>
      </c>
      <c r="E32" s="23" t="s">
        <v>65</v>
      </c>
      <c r="F32" s="46" t="s">
        <v>84</v>
      </c>
      <c r="G32" s="46" t="s">
        <v>81</v>
      </c>
      <c r="H32" s="46" t="s">
        <v>82</v>
      </c>
      <c r="I32" s="46" t="s">
        <v>83</v>
      </c>
      <c r="J32" s="46"/>
      <c r="K32" s="52"/>
      <c r="O32" s="16"/>
    </row>
    <row r="33" spans="1:15" ht="27" customHeight="1">
      <c r="A33" s="13">
        <v>31</v>
      </c>
      <c r="B33" s="22">
        <v>0.5253472222222222</v>
      </c>
      <c r="C33" s="44" t="s">
        <v>164</v>
      </c>
      <c r="D33" s="45" t="s">
        <v>65</v>
      </c>
      <c r="E33" s="23"/>
      <c r="F33" s="46" t="s">
        <v>168</v>
      </c>
      <c r="G33" s="46" t="s">
        <v>169</v>
      </c>
      <c r="H33" s="46" t="s">
        <v>170</v>
      </c>
      <c r="I33" s="46" t="s">
        <v>171</v>
      </c>
      <c r="J33" s="46" t="s">
        <v>172</v>
      </c>
      <c r="K33" s="52"/>
      <c r="O33" s="16"/>
    </row>
    <row r="34" spans="1:15" ht="27" customHeight="1">
      <c r="A34" s="13">
        <v>32</v>
      </c>
      <c r="B34" s="22">
        <v>0.5256944444444445</v>
      </c>
      <c r="C34" s="44" t="s">
        <v>117</v>
      </c>
      <c r="D34" s="45" t="s">
        <v>77</v>
      </c>
      <c r="E34" s="23"/>
      <c r="F34" s="46" t="s">
        <v>118</v>
      </c>
      <c r="G34" s="46" t="s">
        <v>119</v>
      </c>
      <c r="H34" s="46" t="s">
        <v>120</v>
      </c>
      <c r="I34" s="46" t="s">
        <v>121</v>
      </c>
      <c r="J34" s="46" t="s">
        <v>122</v>
      </c>
      <c r="K34" s="52"/>
      <c r="O34" s="16"/>
    </row>
    <row r="35" spans="1:15" ht="27" customHeight="1">
      <c r="A35" s="13">
        <v>33</v>
      </c>
      <c r="B35" s="22">
        <v>0.5267361111111112</v>
      </c>
      <c r="C35" s="44" t="s">
        <v>17</v>
      </c>
      <c r="D35" s="45" t="s">
        <v>8</v>
      </c>
      <c r="E35" s="23"/>
      <c r="F35" s="46" t="s">
        <v>66</v>
      </c>
      <c r="G35" s="46" t="s">
        <v>67</v>
      </c>
      <c r="H35" s="46" t="s">
        <v>68</v>
      </c>
      <c r="I35" s="46" t="s">
        <v>69</v>
      </c>
      <c r="J35" s="46"/>
      <c r="K35" s="52"/>
      <c r="O35" s="16"/>
    </row>
    <row r="36" spans="1:15" ht="27" customHeight="1">
      <c r="A36" s="13">
        <v>34</v>
      </c>
      <c r="B36" s="22">
        <v>0.5276041666666667</v>
      </c>
      <c r="C36" s="44" t="s">
        <v>164</v>
      </c>
      <c r="D36" s="45" t="s">
        <v>59</v>
      </c>
      <c r="E36" s="23"/>
      <c r="F36" s="46" t="s">
        <v>165</v>
      </c>
      <c r="G36" s="46" t="s">
        <v>166</v>
      </c>
      <c r="H36" s="46" t="s">
        <v>167</v>
      </c>
      <c r="I36" s="46"/>
      <c r="J36" s="46"/>
      <c r="K36" s="52"/>
      <c r="O36" s="16"/>
    </row>
    <row r="37" spans="1:15" ht="27" customHeight="1">
      <c r="A37" s="13">
        <v>35</v>
      </c>
      <c r="B37" s="22">
        <v>0.5300347222222223</v>
      </c>
      <c r="C37" s="44" t="s">
        <v>132</v>
      </c>
      <c r="D37" s="45" t="s">
        <v>65</v>
      </c>
      <c r="E37" s="23"/>
      <c r="F37" s="46" t="s">
        <v>133</v>
      </c>
      <c r="G37" s="46" t="s">
        <v>134</v>
      </c>
      <c r="H37" s="46" t="s">
        <v>135</v>
      </c>
      <c r="I37" s="46" t="s">
        <v>136</v>
      </c>
      <c r="J37" s="46" t="s">
        <v>137</v>
      </c>
      <c r="K37" s="52"/>
      <c r="O37" s="16"/>
    </row>
    <row r="38" spans="1:15" ht="27" customHeight="1">
      <c r="A38" s="13">
        <v>36</v>
      </c>
      <c r="B38" s="22">
        <v>0.5387152777777778</v>
      </c>
      <c r="C38" s="44" t="s">
        <v>97</v>
      </c>
      <c r="D38" s="45" t="s">
        <v>8</v>
      </c>
      <c r="E38" s="23"/>
      <c r="F38" s="46" t="s">
        <v>130</v>
      </c>
      <c r="G38" s="46" t="s">
        <v>129</v>
      </c>
      <c r="H38" s="46" t="s">
        <v>127</v>
      </c>
      <c r="I38" s="46" t="s">
        <v>128</v>
      </c>
      <c r="J38" s="46"/>
      <c r="K38" s="52"/>
      <c r="O38" s="16"/>
    </row>
    <row r="39" spans="1:11" ht="39" customHeight="1">
      <c r="A39" s="14"/>
      <c r="B39" s="48"/>
      <c r="C39" s="17"/>
      <c r="D39" s="43"/>
      <c r="E39" s="31"/>
      <c r="F39" s="30"/>
      <c r="G39" s="30"/>
      <c r="H39" s="30"/>
      <c r="I39" s="30"/>
      <c r="J39" s="30"/>
      <c r="K39" s="36"/>
    </row>
    <row r="40" spans="1:11" ht="39" customHeight="1" thickBot="1">
      <c r="A40" s="56"/>
      <c r="B40" s="57"/>
      <c r="C40" s="58"/>
      <c r="D40" s="59"/>
      <c r="E40" s="60"/>
      <c r="F40" s="61"/>
      <c r="G40" s="61"/>
      <c r="H40" s="61"/>
      <c r="I40" s="61"/>
      <c r="J40" s="61"/>
      <c r="K40" s="62"/>
    </row>
    <row r="41" spans="1:12" s="12" customFormat="1" ht="18" customHeight="1" thickBot="1">
      <c r="A41" s="8" t="s">
        <v>92</v>
      </c>
      <c r="B41" s="8" t="s">
        <v>0</v>
      </c>
      <c r="C41" s="10" t="s">
        <v>91</v>
      </c>
      <c r="D41" s="40" t="s">
        <v>1</v>
      </c>
      <c r="E41" s="11" t="s">
        <v>2</v>
      </c>
      <c r="F41" s="53" t="s">
        <v>85</v>
      </c>
      <c r="G41" s="53" t="s">
        <v>86</v>
      </c>
      <c r="H41" s="53" t="s">
        <v>87</v>
      </c>
      <c r="I41" s="53" t="s">
        <v>88</v>
      </c>
      <c r="J41" s="53"/>
      <c r="K41" s="54" t="s">
        <v>89</v>
      </c>
      <c r="L41" s="55"/>
    </row>
    <row r="42" spans="1:11" ht="27" customHeight="1">
      <c r="A42" s="14">
        <v>101</v>
      </c>
      <c r="B42" s="21">
        <v>0.5003472222222222</v>
      </c>
      <c r="C42" s="20" t="s">
        <v>117</v>
      </c>
      <c r="D42" s="42" t="s">
        <v>114</v>
      </c>
      <c r="E42" s="24"/>
      <c r="F42" s="30" t="s">
        <v>123</v>
      </c>
      <c r="K42" s="36"/>
    </row>
    <row r="43" spans="1:11" ht="27" customHeight="1">
      <c r="A43" s="14">
        <v>102</v>
      </c>
      <c r="B43" s="22">
        <v>0.5190972222222222</v>
      </c>
      <c r="C43" s="19" t="s">
        <v>14</v>
      </c>
      <c r="D43" s="41" t="s">
        <v>8</v>
      </c>
      <c r="E43" s="24"/>
      <c r="F43" s="30" t="s">
        <v>105</v>
      </c>
      <c r="G43" s="7" t="s">
        <v>106</v>
      </c>
      <c r="H43" s="30" t="s">
        <v>107</v>
      </c>
      <c r="I43" s="30" t="s">
        <v>108</v>
      </c>
      <c r="J43" s="15"/>
      <c r="K43" s="36"/>
    </row>
    <row r="44" spans="1:11" ht="27" customHeight="1">
      <c r="A44" s="14"/>
      <c r="B44" s="21"/>
      <c r="C44" s="19"/>
      <c r="E44" s="24"/>
      <c r="F44" s="15"/>
      <c r="H44" s="15"/>
      <c r="I44" s="15"/>
      <c r="J44" s="15"/>
      <c r="K44" s="36"/>
    </row>
    <row r="45" spans="1:11" ht="27" customHeight="1">
      <c r="A45" s="14"/>
      <c r="B45" s="21"/>
      <c r="C45" s="7"/>
      <c r="D45" s="7"/>
      <c r="E45" s="24"/>
      <c r="F45" s="15"/>
      <c r="H45" s="15"/>
      <c r="I45" s="15"/>
      <c r="J45" s="15"/>
      <c r="K45" s="36"/>
    </row>
    <row r="46" spans="1:11" ht="27" customHeight="1">
      <c r="A46" s="14"/>
      <c r="B46" s="21"/>
      <c r="C46" s="19"/>
      <c r="E46" s="24"/>
      <c r="F46" s="15"/>
      <c r="H46" s="15"/>
      <c r="I46" s="15"/>
      <c r="J46" s="15"/>
      <c r="K46" s="36"/>
    </row>
    <row r="47" spans="1:11" ht="27" customHeight="1">
      <c r="A47" s="14"/>
      <c r="B47" s="21"/>
      <c r="C47" s="19"/>
      <c r="E47" s="24"/>
      <c r="F47" s="15"/>
      <c r="H47" s="15"/>
      <c r="I47" s="15"/>
      <c r="J47" s="15"/>
      <c r="K47" s="36"/>
    </row>
    <row r="48" spans="1:11" ht="27" customHeight="1">
      <c r="A48" s="14"/>
      <c r="B48" s="21"/>
      <c r="C48" s="19"/>
      <c r="E48" s="24"/>
      <c r="F48" s="15"/>
      <c r="H48" s="15"/>
      <c r="I48" s="15"/>
      <c r="J48" s="15"/>
      <c r="K48" s="36"/>
    </row>
    <row r="49" spans="1:11" ht="27" customHeight="1" thickBot="1">
      <c r="A49" s="14"/>
      <c r="B49" s="21"/>
      <c r="C49" s="19"/>
      <c r="E49" s="24"/>
      <c r="F49" s="15"/>
      <c r="H49" s="15"/>
      <c r="I49" s="15"/>
      <c r="J49" s="15"/>
      <c r="K49" s="36"/>
    </row>
    <row r="50" spans="1:11" s="12" customFormat="1" ht="18" customHeight="1" thickBot="1">
      <c r="A50" s="8"/>
      <c r="B50" s="8" t="s">
        <v>18</v>
      </c>
      <c r="C50" s="10"/>
      <c r="D50" s="40"/>
      <c r="E50" s="11"/>
      <c r="F50" s="53"/>
      <c r="G50" s="53"/>
      <c r="H50" s="53"/>
      <c r="I50" s="53"/>
      <c r="J50" s="53"/>
      <c r="K50" s="54"/>
    </row>
    <row r="51" spans="2:11" s="26" customFormat="1" ht="18" customHeight="1">
      <c r="B51" s="14" t="s">
        <v>19</v>
      </c>
      <c r="C51" s="35"/>
      <c r="D51" s="25"/>
      <c r="K51" s="37"/>
    </row>
    <row r="52" spans="2:11" ht="30.75" customHeight="1">
      <c r="B52" s="22">
        <v>0.5153356481481481</v>
      </c>
      <c r="C52" s="47" t="s">
        <v>12</v>
      </c>
      <c r="D52" s="42" t="s">
        <v>9</v>
      </c>
      <c r="E52" s="24"/>
      <c r="F52" s="30" t="s">
        <v>49</v>
      </c>
      <c r="G52" s="30" t="s">
        <v>50</v>
      </c>
      <c r="H52" s="30" t="s">
        <v>52</v>
      </c>
      <c r="I52" s="64" t="s">
        <v>140</v>
      </c>
      <c r="J52" s="30"/>
      <c r="K52" s="65" t="s">
        <v>141</v>
      </c>
    </row>
    <row r="53" spans="2:11" ht="21" customHeight="1">
      <c r="B53" s="21">
        <v>0.5157407407407407</v>
      </c>
      <c r="C53" s="47" t="s">
        <v>142</v>
      </c>
      <c r="D53" s="41" t="s">
        <v>65</v>
      </c>
      <c r="E53" s="24"/>
      <c r="F53" s="66" t="s">
        <v>143</v>
      </c>
      <c r="G53" s="70" t="s">
        <v>144</v>
      </c>
      <c r="H53" s="66" t="s">
        <v>146</v>
      </c>
      <c r="I53" s="66" t="s">
        <v>145</v>
      </c>
      <c r="J53" s="71" t="s">
        <v>147</v>
      </c>
      <c r="K53" s="36"/>
    </row>
    <row r="54" spans="1:9" ht="30" customHeight="1">
      <c r="A54" s="76"/>
      <c r="B54" s="73">
        <v>0.5196180555555555</v>
      </c>
      <c r="C54" s="47" t="s">
        <v>151</v>
      </c>
      <c r="D54" s="77" t="s">
        <v>59</v>
      </c>
      <c r="E54" s="74"/>
      <c r="F54" s="75" t="s">
        <v>148</v>
      </c>
      <c r="G54" s="75" t="s">
        <v>149</v>
      </c>
      <c r="H54" s="75" t="s">
        <v>150</v>
      </c>
      <c r="I54" s="69"/>
    </row>
    <row r="55" spans="2:9" ht="21" customHeight="1">
      <c r="B55" s="21"/>
      <c r="C55" s="19"/>
      <c r="E55" s="24"/>
      <c r="G55" s="70"/>
      <c r="H55" s="70"/>
      <c r="I55" s="71"/>
    </row>
    <row r="56" spans="2:9" ht="21" customHeight="1">
      <c r="B56" s="21"/>
      <c r="C56" s="19"/>
      <c r="E56" s="24"/>
      <c r="G56" s="67"/>
      <c r="H56" s="68"/>
      <c r="I56" s="69"/>
    </row>
    <row r="57" spans="2:9" ht="21" customHeight="1">
      <c r="B57" s="21"/>
      <c r="C57" s="19"/>
      <c r="E57" s="24"/>
      <c r="G57" s="67"/>
      <c r="H57" s="68"/>
      <c r="I57" s="72"/>
    </row>
    <row r="58" spans="7:9" ht="18" customHeight="1">
      <c r="G58" s="71"/>
      <c r="H58" s="71"/>
      <c r="I58" s="71"/>
    </row>
    <row r="59" spans="2:11" s="26" customFormat="1" ht="18" customHeight="1">
      <c r="B59" s="14" t="s">
        <v>20</v>
      </c>
      <c r="C59" s="35"/>
      <c r="D59" s="25"/>
      <c r="K59" s="37"/>
    </row>
    <row r="60" spans="2:11" ht="18" customHeight="1">
      <c r="B60" s="21"/>
      <c r="E60" s="24"/>
      <c r="K60" s="38"/>
    </row>
    <row r="61" spans="1:11" s="18" customFormat="1" ht="18" customHeight="1">
      <c r="A61" s="7"/>
      <c r="B61" s="49"/>
      <c r="C61" s="32"/>
      <c r="D61" s="41"/>
      <c r="E61" s="7"/>
      <c r="F61" s="7"/>
      <c r="G61" s="7"/>
      <c r="H61" s="7"/>
      <c r="I61" s="7"/>
      <c r="J61" s="7"/>
      <c r="K61" s="36"/>
    </row>
    <row r="62" spans="2:11" s="26" customFormat="1" ht="18" customHeight="1">
      <c r="B62" s="14" t="s">
        <v>21</v>
      </c>
      <c r="C62" s="35"/>
      <c r="D62" s="25"/>
      <c r="K62" s="37"/>
    </row>
    <row r="63" spans="2:11" ht="18" customHeight="1">
      <c r="B63" s="21"/>
      <c r="K63" s="36"/>
    </row>
    <row r="64" spans="2:11" ht="18" customHeight="1">
      <c r="B64" s="21"/>
      <c r="K64" s="36"/>
    </row>
    <row r="65" spans="2:11" s="26" customFormat="1" ht="18" customHeight="1">
      <c r="B65" s="14" t="s">
        <v>22</v>
      </c>
      <c r="C65" s="35"/>
      <c r="D65" s="25"/>
      <c r="K65" s="37"/>
    </row>
    <row r="66" spans="2:11" ht="27" customHeight="1">
      <c r="B66" s="21"/>
      <c r="C66" s="19"/>
      <c r="E66" s="24"/>
      <c r="F66" s="15"/>
      <c r="H66" s="15"/>
      <c r="I66" s="15"/>
      <c r="J66" s="15"/>
      <c r="K66" s="36"/>
    </row>
    <row r="67" spans="2:11" ht="21" customHeight="1">
      <c r="B67" s="21"/>
      <c r="C67" s="19"/>
      <c r="E67" s="24"/>
      <c r="F67" s="15"/>
      <c r="H67" s="15"/>
      <c r="I67" s="15"/>
      <c r="J67" s="15"/>
      <c r="K67" s="36"/>
    </row>
    <row r="68" spans="2:11" ht="21" customHeight="1">
      <c r="B68" s="21"/>
      <c r="C68" s="19"/>
      <c r="E68" s="24"/>
      <c r="F68" s="15"/>
      <c r="H68" s="15"/>
      <c r="I68" s="15"/>
      <c r="J68" s="15"/>
      <c r="K68" s="36"/>
    </row>
    <row r="69" spans="1:11" ht="13.5">
      <c r="A69" s="27"/>
      <c r="B69" s="21"/>
      <c r="C69" s="19"/>
      <c r="E69" s="24"/>
      <c r="F69" s="15"/>
      <c r="G69" s="15"/>
      <c r="H69" s="15"/>
      <c r="I69" s="15"/>
      <c r="J69" s="15"/>
      <c r="K69" s="36"/>
    </row>
    <row r="70" spans="2:11" ht="21" customHeight="1">
      <c r="B70" s="21"/>
      <c r="C70" s="63" t="s">
        <v>23</v>
      </c>
      <c r="E70" s="24"/>
      <c r="F70" s="28" t="s">
        <v>24</v>
      </c>
      <c r="H70" s="15"/>
      <c r="I70" s="15"/>
      <c r="J70" s="15"/>
      <c r="K70" s="36"/>
    </row>
    <row r="71" spans="2:11" ht="21" customHeight="1">
      <c r="B71" s="21"/>
      <c r="C71" s="19"/>
      <c r="E71" s="24"/>
      <c r="F71" s="33" t="s">
        <v>152</v>
      </c>
      <c r="H71" s="15"/>
      <c r="I71" s="15"/>
      <c r="J71" s="15"/>
      <c r="K71" s="36"/>
    </row>
    <row r="72" ht="18" customHeight="1">
      <c r="K72" s="36"/>
    </row>
    <row r="73" ht="18" customHeight="1">
      <c r="K73" s="36"/>
    </row>
    <row r="74" ht="18" customHeight="1">
      <c r="K74" s="36"/>
    </row>
    <row r="75" ht="18" customHeight="1">
      <c r="K75" s="36"/>
    </row>
    <row r="76" ht="18" customHeight="1">
      <c r="K76" s="36"/>
    </row>
    <row r="77" ht="18" customHeight="1">
      <c r="K77" s="36"/>
    </row>
    <row r="78" ht="18" customHeight="1">
      <c r="K78" s="36"/>
    </row>
    <row r="79" ht="18" customHeight="1">
      <c r="K79" s="36"/>
    </row>
    <row r="80" ht="27.75" customHeight="1">
      <c r="K80" s="36"/>
    </row>
    <row r="81" ht="18" customHeight="1">
      <c r="K81" s="36"/>
    </row>
    <row r="82" ht="18" customHeight="1">
      <c r="K82" s="36"/>
    </row>
    <row r="83" ht="18" customHeight="1">
      <c r="K83" s="36"/>
    </row>
    <row r="84" spans="1:26" s="29" customFormat="1" ht="28.5" customHeight="1">
      <c r="A84" s="7"/>
      <c r="B84" s="24"/>
      <c r="C84" s="32"/>
      <c r="D84" s="41"/>
      <c r="E84" s="7"/>
      <c r="F84" s="7"/>
      <c r="G84" s="7"/>
      <c r="H84" s="7"/>
      <c r="I84" s="7"/>
      <c r="J84" s="7"/>
      <c r="K84" s="32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ht="18" customHeight="1"/>
    <row r="86" spans="1:11" s="18" customFormat="1" ht="18" customHeight="1">
      <c r="A86" s="7"/>
      <c r="B86" s="24"/>
      <c r="C86" s="32"/>
      <c r="D86" s="41"/>
      <c r="E86" s="7"/>
      <c r="F86" s="7"/>
      <c r="G86" s="7"/>
      <c r="H86" s="7"/>
      <c r="I86" s="7"/>
      <c r="J86" s="7"/>
      <c r="K86" s="34"/>
    </row>
    <row r="87" ht="18" customHeight="1"/>
    <row r="88" ht="27" customHeight="1"/>
    <row r="89" ht="18" customHeight="1"/>
    <row r="90" ht="18" customHeight="1"/>
    <row r="91" ht="18" customHeight="1"/>
    <row r="92" ht="18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</sheetData>
  <sheetProtection/>
  <autoFilter ref="A2:Z38">
    <sortState ref="A3:Z86">
      <sortCondition sortBy="value" ref="B3:B86"/>
    </sortState>
  </autoFilter>
  <printOptions/>
  <pageMargins left="0.1968503937007874" right="0.1968503937007874" top="0.4330708661417323" bottom="0" header="0.31496062992125984" footer="0"/>
  <pageSetup blackAndWhite="1" fitToHeight="2" fitToWidth="1" horizontalDpi="600" verticalDpi="600" orientation="landscape" paperSize="9" scale="5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Wauters S.</dc:creator>
  <cp:keywords/>
  <dc:description/>
  <cp:lastModifiedBy>Jean-Marc Lhuire</cp:lastModifiedBy>
  <cp:lastPrinted>2021-10-16T15:53:59Z</cp:lastPrinted>
  <dcterms:created xsi:type="dcterms:W3CDTF">2021-08-31T19:24:28Z</dcterms:created>
  <dcterms:modified xsi:type="dcterms:W3CDTF">2021-10-17T14:49:22Z</dcterms:modified>
  <cp:category/>
  <cp:version/>
  <cp:contentType/>
  <cp:contentStatus/>
</cp:coreProperties>
</file>